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bailey_hodgin_nc_gov/Documents/LG/Salary Plan/2023-2024 Information/"/>
    </mc:Choice>
  </mc:AlternateContent>
  <xr:revisionPtr revIDLastSave="0" documentId="8_{A2BD35AF-3459-452B-807D-2486A25D9B36}" xr6:coauthVersionLast="47" xr6:coauthVersionMax="47" xr10:uidLastSave="{00000000-0000-0000-0000-000000000000}"/>
  <bookViews>
    <workbookView xWindow="28680" yWindow="-120" windowWidth="29040" windowHeight="15840" activeTab="1"/>
  </bookViews>
  <sheets>
    <sheet name="Salary Schedule Tables" sheetId="2" r:id="rId1"/>
    <sheet name="2023 - 2024 Salary Plan" sheetId="1" r:id="rId2"/>
  </sheets>
  <definedNames>
    <definedName name="_xlnm._FilterDatabase" localSheetId="1" hidden="1">'2023 - 2024 Salary Plan'!#REF!</definedName>
    <definedName name="_xlnm._FilterDatabase" localSheetId="0" hidden="1">'Salary Schedule Tables'!#REF!</definedName>
    <definedName name="CF">'Salary Schedule Tables'!$G$16</definedName>
    <definedName name="MaxSalary">'Salary Schedule Tables'!$L:$L</definedName>
    <definedName name="MinSalary">'Salary Schedule Tables'!$K:$K</definedName>
    <definedName name="_xlnm.Print_Titles" localSheetId="1">'2023 - 2024 Salary Plan'!$5:$8</definedName>
    <definedName name="_xlnm.Print_Titles" localSheetId="0">'Salary Schedule Tables'!$8:$10</definedName>
    <definedName name="SalaryGrade">'Salary Schedule Tables'!$M:$M</definedName>
    <definedName name="SelectedWorkWeek">'Salary Schedule Tables'!$H$13</definedName>
    <definedName name="WorkWeekSelection">'Salary Schedule Tables'!$H$15:$H$16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4" i="1" l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6" i="2"/>
  <c r="M308" i="1"/>
  <c r="M13" i="2"/>
  <c r="M15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L26" i="2"/>
  <c r="K83" i="2"/>
  <c r="M350" i="1"/>
  <c r="L70" i="2"/>
  <c r="L46" i="2"/>
  <c r="M242" i="1"/>
  <c r="M265" i="1"/>
  <c r="M182" i="1"/>
  <c r="K79" i="2"/>
  <c r="M303" i="1"/>
  <c r="M456" i="1"/>
  <c r="M136" i="1"/>
  <c r="M172" i="1"/>
  <c r="K35" i="2"/>
  <c r="M435" i="1"/>
  <c r="M43" i="1"/>
  <c r="L38" i="2"/>
  <c r="M209" i="1"/>
  <c r="M216" i="1"/>
  <c r="M251" i="1"/>
  <c r="M88" i="1"/>
  <c r="K28" i="2"/>
  <c r="M324" i="1"/>
  <c r="M271" i="1"/>
  <c r="M529" i="1"/>
  <c r="M67" i="1"/>
  <c r="M121" i="1"/>
  <c r="M78" i="1"/>
  <c r="M306" i="1"/>
  <c r="M94" i="1"/>
  <c r="M412" i="1"/>
  <c r="M35" i="1"/>
  <c r="M523" i="1"/>
  <c r="K64" i="2"/>
  <c r="M117" i="1"/>
  <c r="M26" i="1"/>
  <c r="M423" i="1"/>
  <c r="M533" i="1"/>
  <c r="L56" i="2"/>
  <c r="M195" i="1"/>
  <c r="M330" i="1"/>
  <c r="M568" i="1"/>
  <c r="M295" i="1"/>
  <c r="M489" i="1"/>
  <c r="M449" i="1"/>
  <c r="M302" i="1"/>
  <c r="M233" i="1"/>
  <c r="M268" i="1"/>
  <c r="M402" i="1"/>
  <c r="K58" i="2"/>
  <c r="M158" i="1"/>
  <c r="M307" i="1"/>
  <c r="L25" i="2"/>
  <c r="M42" i="1"/>
  <c r="M113" i="1"/>
  <c r="M438" i="1"/>
  <c r="M238" i="1"/>
  <c r="M25" i="1"/>
  <c r="M472" i="1"/>
  <c r="M329" i="1"/>
  <c r="M499" i="1"/>
  <c r="M300" i="1"/>
  <c r="M318" i="1"/>
  <c r="M215" i="1"/>
  <c r="M365" i="1"/>
  <c r="K60" i="2"/>
  <c r="M115" i="1"/>
  <c r="M486" i="1"/>
  <c r="M23" i="1"/>
  <c r="M361" i="1"/>
  <c r="M473" i="1"/>
  <c r="M199" i="1"/>
  <c r="M286" i="1"/>
  <c r="M33" i="1"/>
  <c r="L58" i="2"/>
  <c r="K44" i="2"/>
  <c r="M524" i="1"/>
  <c r="K85" i="2"/>
  <c r="M464" i="1"/>
  <c r="M509" i="1"/>
  <c r="M532" i="1"/>
  <c r="M85" i="1"/>
  <c r="M34" i="1"/>
  <c r="M522" i="1"/>
  <c r="L13" i="2"/>
  <c r="M566" i="1"/>
  <c r="M218" i="1"/>
  <c r="K21" i="2"/>
  <c r="M167" i="1"/>
  <c r="M339" i="1"/>
  <c r="M230" i="1"/>
  <c r="M372" i="1"/>
  <c r="M181" i="1"/>
  <c r="M428" i="1"/>
  <c r="M157" i="1"/>
  <c r="M450" i="1"/>
  <c r="M194" i="1"/>
  <c r="M204" i="1"/>
  <c r="M217" i="1"/>
  <c r="M433" i="1"/>
  <c r="L84" i="2"/>
  <c r="M104" i="1"/>
  <c r="M388" i="1"/>
  <c r="M465" i="1"/>
  <c r="M261" i="1"/>
  <c r="M284" i="1"/>
  <c r="K70" i="2"/>
  <c r="M48" i="1"/>
  <c r="M56" i="1"/>
  <c r="M571" i="1"/>
  <c r="M185" i="1"/>
  <c r="M484" i="1"/>
  <c r="M186" i="1"/>
  <c r="M110" i="1"/>
  <c r="M232" i="1"/>
  <c r="L14" i="2"/>
  <c r="M29" i="1"/>
  <c r="M28" i="1"/>
  <c r="M90" i="1"/>
  <c r="M406" i="1"/>
  <c r="M418" i="1"/>
  <c r="M289" i="1"/>
  <c r="M399" i="1"/>
  <c r="M107" i="1"/>
  <c r="L24" i="2"/>
  <c r="M145" i="1"/>
  <c r="K30" i="2"/>
  <c r="M316" i="1"/>
  <c r="M567" i="1"/>
  <c r="K74" i="2"/>
  <c r="M539" i="1"/>
  <c r="M281" i="1"/>
  <c r="L79" i="2"/>
  <c r="M411" i="1"/>
  <c r="M69" i="1"/>
  <c r="M355" i="1"/>
  <c r="M469" i="1"/>
  <c r="M124" i="1"/>
  <c r="M95" i="1"/>
  <c r="M455" i="1"/>
  <c r="K78" i="2"/>
  <c r="M383" i="1"/>
  <c r="M299" i="1"/>
  <c r="M213" i="1"/>
  <c r="M518" i="1"/>
  <c r="M342" i="1"/>
  <c r="K43" i="2"/>
  <c r="M179" i="1"/>
  <c r="M317" i="1"/>
  <c r="M558" i="1"/>
  <c r="M163" i="1"/>
  <c r="K37" i="2"/>
  <c r="M403" i="1"/>
  <c r="M453" i="1"/>
  <c r="M101" i="1"/>
  <c r="M228" i="1"/>
  <c r="L64" i="2"/>
  <c r="M332" i="1"/>
  <c r="M507" i="1"/>
  <c r="M304" i="1"/>
  <c r="M38" i="1"/>
  <c r="L43" i="2"/>
  <c r="M153" i="1"/>
  <c r="M269" i="1"/>
  <c r="M381" i="1"/>
  <c r="M451" i="1"/>
  <c r="M30" i="1"/>
  <c r="M401" i="1"/>
  <c r="M52" i="1"/>
  <c r="L37" i="2"/>
  <c r="M188" i="1"/>
  <c r="M191" i="1"/>
  <c r="M98" i="1"/>
  <c r="K41" i="2"/>
  <c r="M520" i="1"/>
  <c r="M294" i="1"/>
  <c r="M45" i="1"/>
  <c r="M14" i="1"/>
  <c r="L15" i="2"/>
  <c r="M274" i="1"/>
  <c r="K61" i="2"/>
  <c r="M219" i="1"/>
  <c r="L11" i="1"/>
  <c r="L12" i="1"/>
  <c r="L10" i="1"/>
  <c r="L536" i="1"/>
  <c r="L154" i="1"/>
  <c r="L440" i="1"/>
  <c r="L422" i="1"/>
  <c r="L427" i="1"/>
  <c r="L324" i="1"/>
  <c r="L541" i="1"/>
  <c r="L40" i="1"/>
  <c r="L408" i="1"/>
  <c r="L39" i="1"/>
  <c r="L406" i="1"/>
  <c r="L285" i="1"/>
  <c r="L474" i="1"/>
  <c r="L442" i="1"/>
  <c r="L550" i="1"/>
  <c r="L480" i="1"/>
  <c r="L236" i="1"/>
  <c r="L94" i="1"/>
  <c r="L534" i="1"/>
  <c r="L138" i="1"/>
  <c r="L319" i="1"/>
  <c r="L507" i="1"/>
  <c r="L92" i="1"/>
  <c r="L325" i="1"/>
  <c r="L95" i="1"/>
  <c r="L391" i="1"/>
  <c r="L153" i="1"/>
  <c r="L15" i="1"/>
  <c r="L533" i="1"/>
  <c r="L262" i="1"/>
  <c r="L394" i="1"/>
  <c r="L88" i="1"/>
  <c r="L521" i="1"/>
  <c r="L129" i="1"/>
  <c r="L81" i="1"/>
  <c r="L352" i="1"/>
  <c r="L478" i="1"/>
  <c r="L454" i="1"/>
  <c r="L561" i="1"/>
  <c r="L150" i="1"/>
  <c r="L458" i="1"/>
  <c r="L438" i="1"/>
  <c r="L378" i="1"/>
  <c r="L269" i="1"/>
  <c r="L264" i="1"/>
  <c r="L73" i="1"/>
  <c r="L328" i="1"/>
  <c r="L206" i="1"/>
  <c r="L540" i="1"/>
  <c r="L539" i="1"/>
  <c r="L385" i="1"/>
  <c r="L42" i="1"/>
  <c r="L481" i="1"/>
  <c r="L532" i="1"/>
  <c r="L370" i="1"/>
  <c r="L473" i="1"/>
  <c r="L557" i="1"/>
  <c r="L281" i="1"/>
  <c r="L377" i="1"/>
  <c r="L274" i="1"/>
  <c r="L280" i="1"/>
  <c r="L203" i="1"/>
  <c r="L87" i="1"/>
  <c r="L439" i="1"/>
  <c r="L160" i="1"/>
  <c r="L515" i="1"/>
  <c r="L570" i="1"/>
  <c r="L162" i="1"/>
  <c r="L460" i="1"/>
  <c r="L374" i="1"/>
  <c r="L524" i="1"/>
  <c r="L231" i="1"/>
  <c r="L419" i="1"/>
  <c r="L121" i="1"/>
  <c r="L140" i="1"/>
  <c r="L565" i="1"/>
  <c r="L104" i="1"/>
  <c r="L339" i="1"/>
  <c r="L123" i="1"/>
  <c r="L310" i="1"/>
  <c r="L368" i="1"/>
  <c r="L260" i="1"/>
  <c r="L261" i="1"/>
  <c r="L279" i="1"/>
  <c r="L445" i="1"/>
  <c r="L239" i="1"/>
  <c r="L71" i="1"/>
  <c r="L487" i="1"/>
  <c r="L62" i="1"/>
  <c r="L144" i="1"/>
  <c r="L113" i="1"/>
  <c r="L210" i="1"/>
  <c r="L470" i="1"/>
  <c r="L566" i="1"/>
  <c r="L28" i="1"/>
  <c r="L271" i="1"/>
  <c r="L19" i="1"/>
  <c r="L554" i="1"/>
  <c r="L158" i="1"/>
  <c r="L316" i="1"/>
  <c r="L304" i="1"/>
  <c r="L314" i="1"/>
  <c r="L13" i="1"/>
  <c r="L543" i="1"/>
  <c r="L295" i="1"/>
  <c r="L340" i="1"/>
  <c r="L235" i="1"/>
  <c r="L390" i="1"/>
  <c r="L525" i="1"/>
  <c r="L384" i="1"/>
  <c r="L344" i="1"/>
  <c r="L312" i="1"/>
  <c r="L26" i="1"/>
  <c r="L382" i="1"/>
  <c r="L148" i="1"/>
  <c r="L497" i="1"/>
  <c r="L93" i="1"/>
  <c r="L447" i="1"/>
  <c r="L498" i="1"/>
  <c r="L201" i="1"/>
  <c r="L54" i="1"/>
  <c r="L421" i="1"/>
  <c r="L303" i="1"/>
  <c r="L516" i="1"/>
  <c r="L270" i="1"/>
  <c r="L571" i="1"/>
  <c r="L381" i="1"/>
  <c r="L558" i="1"/>
  <c r="L179" i="1"/>
  <c r="L86" i="1"/>
  <c r="L364" i="1"/>
  <c r="L149" i="1"/>
  <c r="L68" i="1"/>
  <c r="L492" i="1"/>
  <c r="L350" i="1"/>
  <c r="L111" i="1"/>
  <c r="L266" i="1"/>
  <c r="L336" i="1"/>
  <c r="L255" i="1"/>
  <c r="L47" i="1"/>
  <c r="L418" i="1"/>
  <c r="L322" i="1"/>
  <c r="L272" i="1"/>
  <c r="L107" i="1"/>
  <c r="L568" i="1"/>
  <c r="L553" i="1"/>
  <c r="L76" i="1"/>
  <c r="L375" i="1"/>
  <c r="L163" i="1"/>
  <c r="L313" i="1"/>
  <c r="L253" i="1"/>
  <c r="L459" i="1"/>
  <c r="L170" i="1"/>
  <c r="L361" i="1"/>
  <c r="L234" i="1"/>
  <c r="L146" i="1"/>
  <c r="L334" i="1"/>
  <c r="L25" i="1"/>
  <c r="L135" i="1"/>
  <c r="L433" i="1"/>
  <c r="L329" i="1"/>
  <c r="L258" i="1"/>
  <c r="L110" i="1"/>
  <c r="L549" i="1"/>
  <c r="L527" i="1"/>
  <c r="L320" i="1"/>
  <c r="L479" i="1"/>
  <c r="L301" i="1"/>
  <c r="L560" i="1"/>
  <c r="L434" i="1"/>
  <c r="L72" i="1"/>
  <c r="L531" i="1"/>
  <c r="L436" i="1"/>
  <c r="L327" i="1"/>
  <c r="L197" i="1"/>
  <c r="L193" i="1"/>
  <c r="L300" i="1"/>
  <c r="L130" i="1"/>
  <c r="L508" i="1"/>
  <c r="L85" i="1"/>
  <c r="L156" i="1"/>
  <c r="L528" i="1"/>
  <c r="L306" i="1"/>
  <c r="L59" i="1"/>
  <c r="L134" i="1"/>
  <c r="L249" i="1"/>
  <c r="L428" i="1"/>
  <c r="L223" i="1"/>
  <c r="L247" i="1"/>
  <c r="L462" i="1"/>
  <c r="L537" i="1"/>
  <c r="L22" i="1"/>
  <c r="L132" i="1"/>
  <c r="L137" i="1"/>
  <c r="L444" i="1"/>
  <c r="L187" i="1"/>
  <c r="L58" i="1"/>
  <c r="L173" i="1"/>
  <c r="L60" i="1"/>
  <c r="L289" i="1"/>
  <c r="L401" i="1"/>
  <c r="L567" i="1"/>
  <c r="L437" i="1"/>
  <c r="L106" i="1"/>
  <c r="L252" i="1"/>
  <c r="L268" i="1"/>
  <c r="L241" i="1"/>
  <c r="L311" i="1"/>
  <c r="L358" i="1"/>
  <c r="L345" i="1"/>
  <c r="L357" i="1"/>
  <c r="L277" i="1"/>
  <c r="L298" i="1"/>
  <c r="L133" i="1"/>
  <c r="L124" i="1"/>
  <c r="L276" i="1"/>
  <c r="L338" i="1"/>
  <c r="L448" i="1"/>
  <c r="L348" i="1"/>
  <c r="L356" i="1"/>
  <c r="L245" i="1"/>
  <c r="L199" i="1"/>
  <c r="L563" i="1"/>
  <c r="L307" i="1"/>
  <c r="L246" i="1"/>
  <c r="L217" i="1"/>
  <c r="L180" i="1"/>
  <c r="L353" i="1"/>
  <c r="L191" i="1"/>
  <c r="L315" i="1"/>
  <c r="L379" i="1"/>
  <c r="L424" i="1"/>
  <c r="L84" i="1"/>
  <c r="L556" i="1"/>
  <c r="L221" i="1"/>
  <c r="L263" i="1"/>
  <c r="L296" i="1"/>
  <c r="L538" i="1"/>
  <c r="L286" i="1"/>
  <c r="L493" i="1"/>
  <c r="L67" i="1"/>
  <c r="L237" i="1"/>
  <c r="L346" i="1"/>
  <c r="L500" i="1"/>
  <c r="L342" i="1"/>
  <c r="L343" i="1"/>
  <c r="L131" i="1"/>
  <c r="L75" i="1"/>
  <c r="L506" i="1"/>
  <c r="L362" i="1"/>
  <c r="L207" i="1"/>
  <c r="L214" i="1"/>
  <c r="L405" i="1"/>
  <c r="L397" i="1"/>
  <c r="L164" i="1"/>
  <c r="L29" i="1"/>
  <c r="L510" i="1"/>
  <c r="L363" i="1"/>
  <c r="L172" i="1"/>
  <c r="L166" i="1"/>
  <c r="L351" i="1"/>
  <c r="L551" i="1"/>
  <c r="L184" i="1"/>
  <c r="L446" i="1"/>
  <c r="L176" i="1"/>
  <c r="L198" i="1"/>
  <c r="L37" i="1"/>
  <c r="L399" i="1"/>
  <c r="L240" i="1"/>
  <c r="L33" i="1"/>
  <c r="L548" i="1"/>
  <c r="L388" i="1"/>
  <c r="L386" i="1"/>
  <c r="L118" i="1"/>
  <c r="L122" i="1"/>
  <c r="L108" i="1"/>
  <c r="L347" i="1"/>
  <c r="L41" i="1"/>
  <c r="L530" i="1"/>
  <c r="L232" i="1"/>
  <c r="L302" i="1"/>
  <c r="L100" i="1"/>
  <c r="L290" i="1"/>
  <c r="L318" i="1"/>
  <c r="L429" i="1"/>
  <c r="L35" i="1"/>
  <c r="L116" i="1"/>
  <c r="L323" i="1"/>
  <c r="L101" i="1"/>
  <c r="L259" i="1"/>
  <c r="L282" i="1"/>
  <c r="L216" i="1"/>
  <c r="L119" i="1"/>
  <c r="L159" i="1"/>
  <c r="L572" i="1"/>
  <c r="L414" i="1"/>
  <c r="L509" i="1"/>
  <c r="L48" i="1"/>
  <c r="L220" i="1"/>
  <c r="L243" i="1"/>
  <c r="L51" i="1"/>
  <c r="L195" i="1"/>
  <c r="L392" i="1"/>
  <c r="L317" i="1"/>
  <c r="L194" i="1"/>
  <c r="L494" i="1"/>
  <c r="L200" i="1"/>
  <c r="L78" i="1"/>
  <c r="L167" i="1"/>
  <c r="L376" i="1"/>
  <c r="L335" i="1"/>
  <c r="L24" i="1"/>
  <c r="L143" i="1"/>
  <c r="L287" i="1"/>
  <c r="L292" i="1"/>
  <c r="L115" i="1"/>
  <c r="L552" i="1"/>
  <c r="L79" i="1"/>
  <c r="L432" i="1"/>
  <c r="L97" i="1"/>
  <c r="L456" i="1"/>
  <c r="L453" i="1"/>
  <c r="L321" i="1"/>
  <c r="L452" i="1"/>
  <c r="L244" i="1"/>
  <c r="L415" i="1"/>
  <c r="L36" i="1"/>
  <c r="L544" i="1"/>
  <c r="L547" i="1"/>
  <c r="L457" i="1"/>
  <c r="L517" i="1"/>
  <c r="L435" i="1"/>
  <c r="L404" i="1"/>
  <c r="L165" i="1"/>
  <c r="L535" i="1"/>
  <c r="L471" i="1"/>
  <c r="L305" i="1"/>
  <c r="L465" i="1"/>
  <c r="L393" i="1"/>
  <c r="L229" i="1"/>
  <c r="L369" i="1"/>
  <c r="L299" i="1"/>
  <c r="L161" i="1"/>
  <c r="L451" i="1"/>
  <c r="L360" i="1"/>
  <c r="L486" i="1"/>
  <c r="L512" i="1"/>
  <c r="L505" i="1"/>
  <c r="L34" i="1"/>
  <c r="L416" i="1"/>
  <c r="L326" i="1"/>
  <c r="L411" i="1"/>
  <c r="L371" i="1"/>
  <c r="L178" i="1"/>
  <c r="L291" i="1"/>
  <c r="L395" i="1"/>
  <c r="L267" i="1"/>
  <c r="L365" i="1"/>
  <c r="L226" i="1"/>
  <c r="L412" i="1"/>
  <c r="L55" i="1"/>
  <c r="L466" i="1"/>
  <c r="L409" i="1"/>
  <c r="L341" i="1"/>
  <c r="L265" i="1"/>
  <c r="L476" i="1"/>
  <c r="L396" i="1"/>
  <c r="L450" i="1"/>
  <c r="L218" i="1"/>
  <c r="L407" i="1"/>
  <c r="L573" i="1"/>
  <c r="L188" i="1"/>
  <c r="L354" i="1"/>
  <c r="L228" i="1"/>
  <c r="L225" i="1"/>
  <c r="L141" i="1"/>
  <c r="L574" i="1"/>
  <c r="L155" i="1"/>
  <c r="L151" i="1"/>
  <c r="L56" i="1"/>
  <c r="L83" i="1"/>
  <c r="L257" i="1"/>
  <c r="L174" i="1"/>
  <c r="L109" i="1"/>
  <c r="L126" i="1"/>
  <c r="L125" i="1"/>
  <c r="L273" i="1"/>
  <c r="L99" i="1"/>
  <c r="L27" i="1"/>
  <c r="L20" i="1"/>
  <c r="L482" i="1"/>
  <c r="L413" i="1"/>
  <c r="L50" i="1"/>
  <c r="L275" i="1"/>
  <c r="L499" i="1"/>
  <c r="L288" i="1"/>
  <c r="L545" i="1"/>
  <c r="L114" i="1"/>
  <c r="L185" i="1"/>
  <c r="L410" i="1"/>
  <c r="L430" i="1"/>
  <c r="L523" i="1"/>
  <c r="L139" i="1"/>
  <c r="L278" i="1"/>
  <c r="L495" i="1"/>
  <c r="L227" i="1"/>
  <c r="L519" i="1"/>
  <c r="L309" i="1"/>
  <c r="L248" i="1"/>
  <c r="L171" i="1"/>
  <c r="L169" i="1"/>
  <c r="L501" i="1"/>
  <c r="L65" i="1"/>
  <c r="L196" i="1"/>
  <c r="L38" i="1"/>
  <c r="L66" i="1"/>
  <c r="L283" i="1"/>
  <c r="L44" i="1"/>
  <c r="L142" i="1"/>
  <c r="L32" i="1"/>
  <c r="L425" i="1"/>
  <c r="L14" i="1"/>
  <c r="L542" i="1"/>
  <c r="L120" i="1"/>
  <c r="L186" i="1"/>
  <c r="L400" i="1"/>
  <c r="L45" i="1"/>
  <c r="L168" i="1"/>
  <c r="L477" i="1"/>
  <c r="L82" i="1"/>
  <c r="L562" i="1"/>
  <c r="L333" i="1"/>
  <c r="L483" i="1"/>
  <c r="L526" i="1"/>
  <c r="L30" i="1"/>
  <c r="L491" i="1"/>
  <c r="L208" i="1"/>
  <c r="L181" i="1"/>
  <c r="L402" i="1"/>
  <c r="L212" i="1"/>
  <c r="L98" i="1"/>
  <c r="L484" i="1"/>
  <c r="L555" i="1"/>
  <c r="L383" i="1"/>
  <c r="L297" i="1"/>
  <c r="L52" i="1"/>
  <c r="L564" i="1"/>
  <c r="L31" i="1"/>
  <c r="L49" i="1"/>
  <c r="L204" i="1"/>
  <c r="L284" i="1"/>
  <c r="L21" i="1"/>
  <c r="L177" i="1"/>
  <c r="L472" i="1"/>
  <c r="L213" i="1"/>
  <c r="L488" i="1"/>
  <c r="L475" i="1"/>
  <c r="L559" i="1"/>
  <c r="L359" i="1"/>
  <c r="L293" i="1"/>
  <c r="L117" i="1"/>
  <c r="L211" i="1"/>
  <c r="L485" i="1"/>
  <c r="L443" i="1"/>
  <c r="L192" i="1"/>
  <c r="L74" i="1"/>
  <c r="L332" i="1"/>
  <c r="L467" i="1"/>
  <c r="L513" i="1"/>
  <c r="L70" i="1"/>
  <c r="L496" i="1"/>
  <c r="L16" i="1"/>
  <c r="L294" i="1"/>
  <c r="L251" i="1"/>
  <c r="L219" i="1"/>
  <c r="L233" i="1"/>
  <c r="L366" i="1"/>
  <c r="L254" i="1"/>
  <c r="L463" i="1"/>
  <c r="L420" i="1"/>
  <c r="L102" i="1"/>
  <c r="L96" i="1"/>
  <c r="L90" i="1"/>
  <c r="L182" i="1"/>
  <c r="L250" i="1"/>
  <c r="L546" i="1"/>
  <c r="L128" i="1"/>
  <c r="L136" i="1"/>
  <c r="L209" i="1"/>
  <c r="L18" i="1"/>
  <c r="L569" i="1"/>
  <c r="L522" i="1"/>
  <c r="L53" i="1"/>
  <c r="L372" i="1"/>
  <c r="L441" i="1"/>
  <c r="L23" i="1"/>
  <c r="L145" i="1"/>
  <c r="L46" i="1"/>
  <c r="L17" i="1"/>
  <c r="L349" i="1"/>
  <c r="L387" i="1"/>
  <c r="L417" i="1"/>
  <c r="L57" i="1"/>
  <c r="L205" i="1"/>
  <c r="L380" i="1"/>
  <c r="L69" i="1"/>
  <c r="L61" i="1"/>
  <c r="L308" i="1"/>
  <c r="L238" i="1"/>
  <c r="L127" i="1"/>
  <c r="L256" i="1"/>
  <c r="L63" i="1"/>
  <c r="L157" i="1"/>
  <c r="L147" i="1"/>
  <c r="L64" i="1"/>
  <c r="L504" i="1"/>
  <c r="L222" i="1"/>
  <c r="L175" i="1"/>
  <c r="L389" i="1"/>
  <c r="L490" i="1"/>
  <c r="L449" i="1"/>
  <c r="L403" i="1"/>
  <c r="L367" i="1"/>
  <c r="L520" i="1"/>
  <c r="L183" i="1"/>
  <c r="L80" i="1"/>
  <c r="L43" i="1"/>
  <c r="L431" i="1"/>
  <c r="L455" i="1"/>
  <c r="L105" i="1"/>
  <c r="L242" i="1"/>
  <c r="L189" i="1"/>
  <c r="L489" i="1"/>
  <c r="L330" i="1"/>
  <c r="L224" i="1"/>
  <c r="L423" i="1"/>
  <c r="L461" i="1"/>
  <c r="L152" i="1"/>
  <c r="L230" i="1"/>
  <c r="L215" i="1"/>
  <c r="L464" i="1"/>
  <c r="L511" i="1"/>
  <c r="L337" i="1"/>
  <c r="L518" i="1"/>
  <c r="L91" i="1"/>
  <c r="L77" i="1"/>
  <c r="L503" i="1"/>
  <c r="L190" i="1"/>
  <c r="L103" i="1"/>
  <c r="L89" i="1"/>
  <c r="L355" i="1"/>
  <c r="L468" i="1"/>
  <c r="L398" i="1"/>
  <c r="L373" i="1"/>
  <c r="L331" i="1"/>
  <c r="L529" i="1"/>
  <c r="L469" i="1"/>
  <c r="L514" i="1"/>
  <c r="L502" i="1"/>
  <c r="L202" i="1"/>
  <c r="L112" i="1"/>
  <c r="L426" i="1"/>
  <c r="M225" i="1"/>
  <c r="M277" i="1"/>
  <c r="M413" i="1"/>
  <c r="K77" i="2"/>
  <c r="M139" i="1"/>
  <c r="K39" i="2"/>
  <c r="M203" i="1"/>
  <c r="K54" i="2"/>
  <c r="M565" i="1"/>
  <c r="M19" i="1"/>
  <c r="M257" i="1"/>
  <c r="M557" i="1"/>
  <c r="M320" i="1"/>
  <c r="M239" i="1"/>
  <c r="M368" i="1"/>
  <c r="M542" i="1"/>
  <c r="M196" i="1"/>
  <c r="K15" i="2"/>
  <c r="M73" i="1"/>
  <c r="M356" i="1"/>
  <c r="M226" i="1"/>
  <c r="M200" i="1"/>
  <c r="M39" i="1"/>
  <c r="M421" i="1"/>
  <c r="M424" i="1"/>
  <c r="M504" i="1"/>
  <c r="L82" i="2"/>
  <c r="M445" i="1"/>
  <c r="M351" i="1"/>
  <c r="M427" i="1"/>
  <c r="K67" i="2"/>
  <c r="M371" i="1"/>
  <c r="M146" i="1"/>
  <c r="M387" i="1"/>
  <c r="M429" i="1"/>
  <c r="M528" i="1"/>
  <c r="M81" i="1"/>
  <c r="M58" i="1"/>
  <c r="K31" i="2"/>
  <c r="K68" i="2"/>
  <c r="M285" i="1"/>
  <c r="M155" i="1"/>
  <c r="M143" i="1"/>
  <c r="L23" i="2"/>
  <c r="M553" i="1"/>
  <c r="M61" i="1"/>
  <c r="M392" i="1"/>
  <c r="M506" i="1"/>
  <c r="M97" i="1"/>
  <c r="M254" i="1"/>
  <c r="M17" i="1"/>
  <c r="M207" i="1"/>
  <c r="M382" i="1"/>
  <c r="M197" i="1"/>
  <c r="M468" i="1"/>
  <c r="M275" i="1"/>
  <c r="M297" i="1"/>
  <c r="M37" i="1"/>
  <c r="M476" i="1"/>
  <c r="M264" i="1"/>
  <c r="M353" i="1"/>
  <c r="M363" i="1"/>
  <c r="K34" i="2"/>
  <c r="M120" i="1"/>
  <c r="M189" i="1"/>
  <c r="M84" i="1"/>
  <c r="M287" i="1"/>
  <c r="M252" i="1"/>
  <c r="L45" i="2"/>
  <c r="M354" i="1"/>
  <c r="M385" i="1"/>
  <c r="K46" i="2"/>
  <c r="K52" i="2"/>
  <c r="M114" i="1"/>
  <c r="L22" i="2"/>
  <c r="M127" i="1"/>
  <c r="M550" i="1"/>
  <c r="M150" i="1"/>
  <c r="M494" i="1"/>
  <c r="K50" i="2"/>
  <c r="M397" i="1"/>
  <c r="M425" i="1"/>
  <c r="M159" i="1"/>
  <c r="M326" i="1"/>
  <c r="M311" i="1"/>
  <c r="L17" i="2"/>
  <c r="M21" i="1"/>
  <c r="L34" i="2"/>
  <c r="M12" i="1"/>
  <c r="L67" i="2"/>
  <c r="M190" i="1"/>
  <c r="M459" i="1"/>
  <c r="M272" i="1"/>
  <c r="M231" i="1"/>
  <c r="M531" i="1"/>
  <c r="M57" i="1"/>
  <c r="M227" i="1"/>
  <c r="M386" i="1"/>
  <c r="M296" i="1"/>
  <c r="M210" i="1"/>
  <c r="M44" i="1"/>
  <c r="M516" i="1"/>
  <c r="L18" i="2"/>
  <c r="K69" i="2"/>
  <c r="L53" i="2"/>
  <c r="K40" i="2"/>
  <c r="M526" i="1"/>
  <c r="M60" i="1"/>
  <c r="M422" i="1"/>
  <c r="M55" i="1"/>
  <c r="M211" i="1"/>
  <c r="M108" i="1"/>
  <c r="M466" i="1"/>
  <c r="M137" i="1"/>
  <c r="M572" i="1"/>
  <c r="M131" i="1"/>
  <c r="M91" i="1"/>
  <c r="M177" i="1"/>
  <c r="M258" i="1"/>
  <c r="M349" i="1"/>
  <c r="M498" i="1"/>
  <c r="M483" i="1"/>
  <c r="M448" i="1"/>
  <c r="M212" i="1"/>
  <c r="M543" i="1"/>
  <c r="M89" i="1"/>
  <c r="M560" i="1"/>
  <c r="M373" i="1"/>
  <c r="M148" i="1"/>
  <c r="M367" i="1"/>
  <c r="L55" i="2"/>
  <c r="K26" i="2"/>
  <c r="L77" i="2"/>
  <c r="M338" i="1"/>
  <c r="M521" i="1"/>
  <c r="M166" i="1"/>
  <c r="M223" i="1"/>
  <c r="M340" i="1"/>
  <c r="L30" i="2"/>
  <c r="M133" i="1"/>
  <c r="L21" i="2"/>
  <c r="M436" i="1"/>
  <c r="L50" i="2"/>
  <c r="M245" i="1"/>
  <c r="M72" i="1"/>
  <c r="M112" i="1"/>
  <c r="M482" i="1"/>
  <c r="M345" i="1"/>
  <c r="M508" i="1"/>
  <c r="M513" i="1"/>
  <c r="M444" i="1"/>
  <c r="L80" i="2"/>
  <c r="M201" i="1"/>
  <c r="L36" i="2"/>
  <c r="M75" i="1"/>
  <c r="K59" i="2"/>
  <c r="M18" i="1"/>
  <c r="M64" i="1"/>
  <c r="K20" i="2"/>
  <c r="L31" i="2"/>
  <c r="M478" i="1"/>
  <c r="M183" i="1"/>
  <c r="K84" i="2"/>
  <c r="M86" i="1"/>
  <c r="M205" i="1"/>
  <c r="M470" i="1"/>
  <c r="M76" i="1"/>
  <c r="M54" i="1"/>
  <c r="M434" i="1"/>
  <c r="M100" i="1"/>
  <c r="K36" i="2"/>
  <c r="M347" i="1"/>
  <c r="L27" i="2"/>
  <c r="M263" i="1"/>
  <c r="M344" i="1"/>
  <c r="M173" i="1"/>
  <c r="M443" i="1"/>
  <c r="M432" i="1"/>
  <c r="M563" i="1"/>
  <c r="K29" i="2"/>
  <c r="L33" i="2"/>
  <c r="M535" i="1"/>
  <c r="M198" i="1"/>
  <c r="K62" i="2"/>
  <c r="M15" i="1"/>
  <c r="M249" i="1"/>
  <c r="M461" i="1"/>
  <c r="L78" i="2"/>
  <c r="M253" i="1"/>
  <c r="M50" i="1"/>
  <c r="M364" i="1"/>
  <c r="M154" i="1"/>
  <c r="L76" i="2"/>
  <c r="M293" i="1"/>
  <c r="M390" i="1"/>
  <c r="M309" i="1"/>
  <c r="M407" i="1"/>
  <c r="K75" i="2"/>
  <c r="M147" i="1"/>
  <c r="M36" i="1"/>
  <c r="M420" i="1"/>
  <c r="M13" i="1"/>
  <c r="M503" i="1"/>
  <c r="M192" i="1"/>
  <c r="M247" i="1"/>
  <c r="M193" i="1"/>
  <c r="K57" i="2"/>
  <c r="M525" i="1"/>
  <c r="K47" i="2"/>
  <c r="M291" i="1"/>
  <c r="L65" i="2"/>
  <c r="M246" i="1"/>
  <c r="M283" i="1"/>
  <c r="M346" i="1"/>
  <c r="M352" i="1"/>
  <c r="M290" i="1"/>
  <c r="M27" i="1"/>
  <c r="L74" i="2"/>
  <c r="M229" i="1"/>
  <c r="M487" i="1"/>
  <c r="L72" i="2"/>
  <c r="M280" i="1"/>
  <c r="M333" i="1"/>
  <c r="M180" i="1"/>
  <c r="M53" i="1"/>
  <c r="M260" i="1"/>
  <c r="M440" i="1"/>
  <c r="M570" i="1"/>
  <c r="K65" i="2"/>
  <c r="M165" i="1"/>
  <c r="K53" i="2"/>
  <c r="K19" i="2"/>
  <c r="M370" i="1"/>
  <c r="M417" i="1"/>
  <c r="M561" i="1"/>
  <c r="L59" i="2"/>
  <c r="M400" i="1"/>
  <c r="K73" i="2"/>
  <c r="M70" i="1"/>
  <c r="K14" i="2"/>
  <c r="M236" i="1"/>
  <c r="L73" i="2"/>
  <c r="K27" i="2"/>
  <c r="M497" i="1"/>
  <c r="M322" i="1"/>
  <c r="M377" i="1"/>
  <c r="K22" i="2"/>
  <c r="K80" i="2"/>
  <c r="M129" i="1"/>
  <c r="M554" i="1"/>
  <c r="M116" i="1"/>
  <c r="M502" i="1"/>
  <c r="M389" i="1"/>
  <c r="L20" i="2"/>
  <c r="M151" i="1"/>
  <c r="M481" i="1"/>
  <c r="M279" i="1"/>
  <c r="M174" i="1"/>
  <c r="M319" i="1"/>
  <c r="M366" i="1"/>
  <c r="M259" i="1"/>
  <c r="M439" i="1"/>
  <c r="M132" i="1"/>
  <c r="L39" i="2"/>
  <c r="M548" i="1"/>
  <c r="L62" i="2"/>
  <c r="M41" i="1"/>
  <c r="M208" i="1"/>
  <c r="M282" i="1"/>
  <c r="M122" i="1"/>
  <c r="M65" i="1"/>
  <c r="M224" i="1"/>
  <c r="M77" i="1"/>
  <c r="L71" i="2"/>
  <c r="L75" i="2"/>
  <c r="M71" i="1"/>
  <c r="M556" i="1"/>
  <c r="M49" i="1"/>
  <c r="M505" i="1"/>
  <c r="M87" i="1"/>
  <c r="L51" i="2"/>
  <c r="K51" i="2"/>
  <c r="M437" i="1"/>
  <c r="M495" i="1"/>
  <c r="M109" i="1"/>
  <c r="M240" i="1"/>
  <c r="M362" i="1"/>
  <c r="M573" i="1"/>
  <c r="M492" i="1"/>
  <c r="L32" i="2"/>
  <c r="L83" i="2"/>
  <c r="M202" i="1"/>
  <c r="M549" i="1"/>
  <c r="M426" i="1"/>
  <c r="K38" i="2"/>
  <c r="M562" i="1"/>
  <c r="M152" i="1"/>
  <c r="M512" i="1"/>
  <c r="M414" i="1"/>
  <c r="L47" i="2"/>
  <c r="M40" i="1"/>
  <c r="K72" i="2"/>
  <c r="M396" i="1"/>
  <c r="M336" i="1"/>
  <c r="M446" i="1"/>
  <c r="M160" i="1"/>
  <c r="L35" i="2"/>
  <c r="M376" i="1"/>
  <c r="K55" i="2"/>
  <c r="M220" i="1"/>
  <c r="M119" i="1"/>
  <c r="M102" i="1"/>
  <c r="M140" i="1"/>
  <c r="K16" i="2"/>
  <c r="M404" i="1"/>
  <c r="M460" i="1"/>
  <c r="M168" i="1"/>
  <c r="M175" i="1"/>
  <c r="M408" i="1"/>
  <c r="M262" i="1"/>
  <c r="M501" i="1"/>
  <c r="M82" i="1"/>
  <c r="M341" i="1"/>
  <c r="M288" i="1"/>
  <c r="M62" i="1"/>
  <c r="L16" i="2"/>
  <c r="M178" i="1"/>
  <c r="M394" i="1"/>
  <c r="K71" i="2"/>
  <c r="M375" i="1"/>
  <c r="M134" i="1"/>
  <c r="M310" i="1"/>
  <c r="M441" i="1"/>
  <c r="M519" i="1"/>
  <c r="M454" i="1"/>
  <c r="M343" i="1"/>
  <c r="L49" i="2"/>
  <c r="M374" i="1"/>
  <c r="M409" i="1"/>
  <c r="M537" i="1"/>
  <c r="M511" i="1"/>
  <c r="M243" i="1"/>
  <c r="M128" i="1"/>
  <c r="M552" i="1"/>
  <c r="M312" i="1"/>
  <c r="M457" i="1"/>
  <c r="M569" i="1"/>
  <c r="M475" i="1"/>
  <c r="M171" i="1"/>
  <c r="M11" i="1"/>
  <c r="M250" i="1"/>
  <c r="K49" i="2"/>
  <c r="M270" i="1"/>
  <c r="M83" i="1"/>
  <c r="M564" i="1"/>
  <c r="M63" i="1"/>
  <c r="M416" i="1"/>
  <c r="M442" i="1"/>
  <c r="M234" i="1"/>
  <c r="M46" i="1"/>
  <c r="M141" i="1"/>
  <c r="M540" i="1"/>
  <c r="M24" i="1"/>
  <c r="K32" i="2"/>
  <c r="M391" i="1"/>
  <c r="M169" i="1"/>
  <c r="M452" i="1"/>
  <c r="M80" i="1"/>
  <c r="K42" i="2"/>
  <c r="K13" i="2"/>
  <c r="M47" i="1"/>
  <c r="M248" i="1"/>
  <c r="M135" i="1"/>
  <c r="M305" i="1"/>
  <c r="M142" i="1"/>
  <c r="K45" i="2"/>
  <c r="M206" i="1"/>
  <c r="M479" i="1"/>
  <c r="M144" i="1"/>
  <c r="M467" i="1"/>
  <c r="K76" i="2"/>
  <c r="M99" i="1"/>
  <c r="M490" i="1"/>
  <c r="K23" i="2"/>
  <c r="M378" i="1"/>
  <c r="M415" i="1"/>
  <c r="L40" i="2"/>
  <c r="M126" i="1"/>
  <c r="L61" i="2"/>
  <c r="M96" i="1"/>
  <c r="M74" i="1"/>
  <c r="M241" i="1"/>
  <c r="M184" i="1"/>
  <c r="M348" i="1"/>
  <c r="L69" i="2"/>
  <c r="M66" i="1"/>
  <c r="K25" i="2"/>
  <c r="M273" i="1"/>
  <c r="M123" i="1"/>
  <c r="M176" i="1"/>
  <c r="M517" i="1"/>
  <c r="K17" i="2"/>
  <c r="M534" i="1"/>
  <c r="M369" i="1"/>
  <c r="M22" i="1"/>
  <c r="M59" i="1"/>
  <c r="M315" i="1"/>
  <c r="M255" i="1"/>
  <c r="K56" i="2"/>
  <c r="M79" i="1"/>
  <c r="M321" i="1"/>
  <c r="M93" i="1"/>
  <c r="M256" i="1"/>
  <c r="M357" i="1"/>
  <c r="M162" i="1"/>
  <c r="L41" i="2"/>
  <c r="M331" i="1"/>
  <c r="M313" i="1"/>
  <c r="K48" i="2"/>
  <c r="M237" i="1"/>
  <c r="M380" i="1"/>
  <c r="M493" i="1"/>
  <c r="M547" i="1"/>
  <c r="M384" i="1"/>
  <c r="M430" i="1"/>
  <c r="K66" i="2"/>
  <c r="M462" i="1"/>
  <c r="K63" i="2"/>
  <c r="M149" i="1"/>
  <c r="M138" i="1"/>
  <c r="L54" i="2"/>
  <c r="M276" i="1"/>
  <c r="L48" i="2"/>
  <c r="M103" i="1"/>
  <c r="M156" i="1"/>
  <c r="M485" i="1"/>
  <c r="M360" i="1"/>
  <c r="L57" i="2"/>
  <c r="M106" i="1"/>
  <c r="M334" i="1"/>
  <c r="K82" i="2"/>
  <c r="M559" i="1"/>
  <c r="M327" i="1"/>
  <c r="M222" i="1"/>
  <c r="M488" i="1"/>
  <c r="M118" i="1"/>
  <c r="M125" i="1"/>
  <c r="L44" i="2"/>
  <c r="K18" i="2"/>
  <c r="M431" i="1"/>
  <c r="M480" i="1"/>
  <c r="M301" i="1"/>
  <c r="M337" i="1"/>
  <c r="M20" i="1"/>
  <c r="M92" i="1"/>
  <c r="L19" i="2"/>
  <c r="M393" i="1"/>
  <c r="L42" i="2"/>
  <c r="M325" i="1"/>
  <c r="M358" i="1"/>
  <c r="M111" i="1"/>
  <c r="L52" i="2"/>
  <c r="M555" i="1"/>
  <c r="M474" i="1"/>
  <c r="M527" i="1"/>
  <c r="K24" i="2"/>
  <c r="M477" i="1"/>
  <c r="M491" i="1"/>
  <c r="M130" i="1"/>
  <c r="M538" i="1"/>
  <c r="M463" i="1"/>
  <c r="M398" i="1"/>
  <c r="M32" i="1"/>
  <c r="M458" i="1"/>
  <c r="K33" i="2"/>
  <c r="M574" i="1"/>
  <c r="M31" i="1"/>
  <c r="M298" i="1"/>
  <c r="M278" i="1"/>
  <c r="M514" i="1"/>
  <c r="M51" i="1"/>
  <c r="M544" i="1"/>
  <c r="K81" i="2"/>
  <c r="M266" i="1"/>
  <c r="M510" i="1"/>
  <c r="L66" i="2"/>
  <c r="M314" i="1"/>
  <c r="M447" i="1"/>
  <c r="L68" i="2"/>
  <c r="M170" i="1"/>
  <c r="L85" i="2"/>
  <c r="L29" i="2"/>
  <c r="M164" i="1"/>
  <c r="M500" i="1"/>
  <c r="M267" i="1"/>
  <c r="M379" i="1"/>
  <c r="M221" i="1"/>
  <c r="M541" i="1"/>
  <c r="M530" i="1"/>
  <c r="M405" i="1"/>
  <c r="M68" i="1"/>
  <c r="M214" i="1"/>
  <c r="L60" i="2"/>
  <c r="L63" i="2"/>
  <c r="M244" i="1"/>
  <c r="M235" i="1"/>
  <c r="M161" i="1"/>
  <c r="M419" i="1"/>
  <c r="M16" i="1"/>
  <c r="M395" i="1"/>
  <c r="M410" i="1"/>
  <c r="M105" i="1"/>
  <c r="L28" i="2"/>
  <c r="M187" i="1"/>
  <c r="M292" i="1"/>
  <c r="M471" i="1"/>
  <c r="M515" i="1"/>
  <c r="M328" i="1"/>
  <c r="M551" i="1"/>
  <c r="M359" i="1"/>
  <c r="M496" i="1"/>
  <c r="M545" i="1"/>
  <c r="L81" i="2"/>
  <c r="M546" i="1"/>
  <c r="M323" i="1"/>
  <c r="M335" i="1"/>
  <c r="M536" i="1"/>
  <c r="K190" i="1"/>
  <c r="K516" i="1"/>
  <c r="K113" i="1"/>
  <c r="K58" i="1"/>
  <c r="K250" i="1"/>
  <c r="K78" i="1"/>
  <c r="K90" i="1"/>
  <c r="K472" i="1"/>
  <c r="K510" i="1"/>
  <c r="K322" i="1"/>
  <c r="K101" i="1"/>
  <c r="K167" i="1"/>
  <c r="K201" i="1"/>
  <c r="K43" i="1"/>
  <c r="K73" i="1"/>
  <c r="K142" i="1"/>
  <c r="K443" i="1"/>
  <c r="K81" i="1"/>
  <c r="K118" i="1"/>
  <c r="K488" i="1"/>
  <c r="K444" i="1"/>
  <c r="K264" i="1"/>
  <c r="K114" i="1"/>
  <c r="K497" i="1"/>
  <c r="K323" i="1"/>
  <c r="K163" i="1"/>
  <c r="K359" i="1"/>
  <c r="K447" i="1"/>
  <c r="K27" i="1"/>
  <c r="K435" i="1"/>
  <c r="K433" i="1"/>
  <c r="K259" i="1"/>
  <c r="K346" i="1"/>
  <c r="K63" i="1"/>
  <c r="K370" i="1"/>
  <c r="K498" i="1"/>
  <c r="K106" i="1"/>
  <c r="K208" i="1"/>
  <c r="K153" i="1"/>
  <c r="K126" i="1"/>
  <c r="K155" i="1"/>
  <c r="K111" i="1"/>
  <c r="K282" i="1"/>
  <c r="K565" i="1"/>
  <c r="K394" i="1"/>
  <c r="K501" i="1"/>
  <c r="K486" i="1"/>
  <c r="K277" i="1"/>
  <c r="K297" i="1"/>
  <c r="K10" i="1"/>
  <c r="K383" i="1"/>
  <c r="K558" i="1"/>
  <c r="K399" i="1"/>
  <c r="K156" i="1"/>
  <c r="K19" i="1"/>
  <c r="K233" i="1"/>
  <c r="K333" i="1"/>
  <c r="K44" i="1"/>
  <c r="K390" i="1"/>
  <c r="K562" i="1"/>
  <c r="K306" i="1"/>
  <c r="K377" i="1"/>
  <c r="K266" i="1"/>
  <c r="K419" i="1"/>
  <c r="K287" i="1"/>
  <c r="K123" i="1"/>
  <c r="K528" i="1"/>
  <c r="K423" i="1"/>
  <c r="K240" i="1"/>
  <c r="K290" i="1"/>
  <c r="K513" i="1"/>
  <c r="K124" i="1"/>
  <c r="K14" i="1"/>
  <c r="K24" i="1"/>
  <c r="K109" i="1"/>
  <c r="K39" i="1"/>
  <c r="K69" i="1"/>
  <c r="K219" i="1"/>
  <c r="K158" i="1"/>
  <c r="K77" i="1"/>
  <c r="K192" i="1"/>
  <c r="K271" i="1"/>
  <c r="K291" i="1"/>
  <c r="K420" i="1"/>
  <c r="K478" i="1"/>
  <c r="K227" i="1"/>
  <c r="K387" i="1"/>
  <c r="K12" i="1"/>
  <c r="K381" i="1"/>
  <c r="K11" i="1"/>
  <c r="K272" i="1"/>
  <c r="K505" i="1"/>
  <c r="K546" i="1"/>
  <c r="K335" i="1"/>
  <c r="K129" i="1"/>
  <c r="K539" i="1"/>
  <c r="K485" i="1"/>
  <c r="K454" i="1"/>
  <c r="K549" i="1"/>
  <c r="K278" i="1"/>
  <c r="K571" i="1"/>
  <c r="K298" i="1"/>
  <c r="K336" i="1"/>
  <c r="K567" i="1"/>
  <c r="K105" i="1"/>
  <c r="K504" i="1"/>
  <c r="K23" i="1"/>
  <c r="K244" i="1"/>
  <c r="K494" i="1"/>
  <c r="K434" i="1"/>
  <c r="K406" i="1"/>
  <c r="K469" i="1"/>
  <c r="K149" i="1"/>
  <c r="K110" i="1"/>
  <c r="K301" i="1"/>
  <c r="K36" i="1"/>
  <c r="K484" i="1"/>
  <c r="K315" i="1"/>
  <c r="K196" i="1"/>
  <c r="K343" i="1"/>
  <c r="K564" i="1"/>
  <c r="K312" i="1"/>
  <c r="K347" i="1"/>
  <c r="K261" i="1"/>
  <c r="K288" i="1"/>
  <c r="K450" i="1"/>
  <c r="K496" i="1"/>
  <c r="K72" i="1"/>
  <c r="K20" i="1"/>
  <c r="K468" i="1"/>
  <c r="K356" i="1"/>
  <c r="K200" i="1"/>
  <c r="K51" i="1"/>
  <c r="K550" i="1"/>
  <c r="K150" i="1"/>
  <c r="K84" i="1"/>
  <c r="K178" i="1"/>
  <c r="K220" i="1"/>
  <c r="K214" i="1"/>
  <c r="K116" i="1"/>
  <c r="K471" i="1"/>
  <c r="K161" i="1"/>
  <c r="K122" i="1"/>
  <c r="K514" i="1"/>
  <c r="K57" i="1"/>
  <c r="K166" i="1"/>
  <c r="K407" i="1"/>
  <c r="K96" i="1"/>
  <c r="K225" i="1"/>
  <c r="K373" i="1"/>
  <c r="K360" i="1"/>
  <c r="K344" i="1"/>
  <c r="K474" i="1"/>
  <c r="K197" i="1"/>
  <c r="K503" i="1"/>
  <c r="K341" i="1"/>
  <c r="K180" i="1"/>
  <c r="K357" i="1"/>
  <c r="K169" i="1"/>
  <c r="K489" i="1"/>
  <c r="K251" i="1"/>
  <c r="K460" i="1"/>
  <c r="K60" i="1"/>
  <c r="K75" i="1"/>
  <c r="K292" i="1"/>
  <c r="K64" i="1"/>
  <c r="K32" i="1"/>
  <c r="K404" i="1"/>
  <c r="K104" i="1"/>
  <c r="K319" i="1"/>
  <c r="K120" i="1"/>
  <c r="K314" i="1"/>
  <c r="K353" i="1"/>
  <c r="K257" i="1"/>
  <c r="K350" i="1"/>
  <c r="K231" i="1"/>
  <c r="K527" i="1"/>
  <c r="K326" i="1"/>
  <c r="K351" i="1"/>
  <c r="K446" i="1"/>
  <c r="K521" i="1"/>
  <c r="K195" i="1"/>
  <c r="K21" i="1"/>
  <c r="K139" i="1"/>
  <c r="K80" i="1"/>
  <c r="K204" i="1"/>
  <c r="K371" i="1"/>
  <c r="K453" i="1"/>
  <c r="K559" i="1"/>
  <c r="K492" i="1"/>
  <c r="K145" i="1"/>
  <c r="K86" i="1"/>
  <c r="K431" i="1"/>
  <c r="K193" i="1"/>
  <c r="K384" i="1"/>
  <c r="K268" i="1"/>
  <c r="K512" i="1"/>
  <c r="K537" i="1"/>
  <c r="K534" i="1"/>
  <c r="K544" i="1"/>
  <c r="K458" i="1"/>
  <c r="K396" i="1"/>
  <c r="K408" i="1"/>
  <c r="K47" i="1"/>
  <c r="K543" i="1"/>
  <c r="K245" i="1"/>
  <c r="K366" i="1"/>
  <c r="K76" i="1"/>
  <c r="K186" i="1"/>
  <c r="K342" i="1"/>
  <c r="K551" i="1"/>
  <c r="K401" i="1"/>
  <c r="K518" i="1"/>
  <c r="K427" i="1"/>
  <c r="K526" i="1"/>
  <c r="K337" i="1"/>
  <c r="K457" i="1"/>
  <c r="K340" i="1"/>
  <c r="K509" i="1"/>
  <c r="K517" i="1"/>
  <c r="K289" i="1"/>
  <c r="K52" i="1"/>
  <c r="K311" i="1"/>
  <c r="K159" i="1"/>
  <c r="K115" i="1"/>
  <c r="K203" i="1"/>
  <c r="K25" i="1"/>
  <c r="K236" i="1"/>
  <c r="K293" i="1"/>
  <c r="K188" i="1"/>
  <c r="K515" i="1"/>
  <c r="K412" i="1"/>
  <c r="K255" i="1"/>
  <c r="K400" i="1"/>
  <c r="K345" i="1"/>
  <c r="K309" i="1"/>
  <c r="K320" i="1"/>
  <c r="K276" i="1"/>
  <c r="K62" i="1"/>
  <c r="K317" i="1"/>
  <c r="K511" i="1"/>
  <c r="K325" i="1"/>
  <c r="K182" i="1"/>
  <c r="K573" i="1"/>
  <c r="K247" i="1"/>
  <c r="K254" i="1"/>
  <c r="K31" i="1"/>
  <c r="K187" i="1"/>
  <c r="K372" i="1"/>
  <c r="K369" i="1"/>
  <c r="K416" i="1"/>
  <c r="K199" i="1"/>
  <c r="K499" i="1"/>
  <c r="K424" i="1"/>
  <c r="K13" i="1"/>
  <c r="K92" i="1"/>
  <c r="K157" i="1"/>
  <c r="K531" i="1"/>
  <c r="K128" i="1"/>
  <c r="K374" i="1"/>
  <c r="K99" i="1"/>
  <c r="K173" i="1"/>
  <c r="K428" i="1"/>
  <c r="K425" i="1"/>
  <c r="K229" i="1"/>
  <c r="K258" i="1"/>
  <c r="K441" i="1"/>
  <c r="K88" i="1"/>
  <c r="K246" i="1"/>
  <c r="K119" i="1"/>
  <c r="K554" i="1"/>
  <c r="K71" i="1"/>
  <c r="K222" i="1"/>
  <c r="K410" i="1"/>
  <c r="K327" i="1"/>
  <c r="K176" i="1"/>
  <c r="K541" i="1"/>
  <c r="K162" i="1"/>
  <c r="K348" i="1"/>
  <c r="K566" i="1"/>
  <c r="K547" i="1"/>
  <c r="K232" i="1"/>
  <c r="K68" i="1"/>
  <c r="K79" i="1"/>
  <c r="K209" i="1"/>
  <c r="K280" i="1"/>
  <c r="K16" i="1"/>
  <c r="K108" i="1"/>
  <c r="K481" i="1"/>
  <c r="K490" i="1"/>
  <c r="K202" i="1"/>
  <c r="K269" i="1"/>
  <c r="K302" i="1"/>
  <c r="K270" i="1"/>
  <c r="K107" i="1"/>
  <c r="K216" i="1"/>
  <c r="K87" i="1"/>
  <c r="K452" i="1"/>
  <c r="K148" i="1"/>
  <c r="K421" i="1"/>
  <c r="K391" i="1"/>
  <c r="K294" i="1"/>
  <c r="K168" i="1"/>
  <c r="K252" i="1"/>
  <c r="K542" i="1"/>
  <c r="K35" i="1"/>
  <c r="K256" i="1"/>
  <c r="K395" i="1"/>
  <c r="K529" i="1"/>
  <c r="K367" i="1"/>
  <c r="K402" i="1"/>
  <c r="K525" i="1"/>
  <c r="K448" i="1"/>
  <c r="K91" i="1"/>
  <c r="K42" i="1"/>
  <c r="K53" i="1"/>
  <c r="K339" i="1"/>
  <c r="K217" i="1"/>
  <c r="K533" i="1"/>
  <c r="K210" i="1"/>
  <c r="K241" i="1"/>
  <c r="K100" i="1"/>
  <c r="K536" i="1"/>
  <c r="K538" i="1"/>
  <c r="K349" i="1"/>
  <c r="K493" i="1"/>
  <c r="K307" i="1"/>
  <c r="K422" i="1"/>
  <c r="K174" i="1"/>
  <c r="K22" i="1"/>
  <c r="K127" i="1"/>
  <c r="K237" i="1"/>
  <c r="K464" i="1"/>
  <c r="K265" i="1"/>
  <c r="K392" i="1"/>
  <c r="K165" i="1"/>
  <c r="K274" i="1"/>
  <c r="K570" i="1"/>
  <c r="K305" i="1"/>
  <c r="K482" i="1"/>
  <c r="K403" i="1"/>
  <c r="K141" i="1"/>
  <c r="K61" i="1"/>
  <c r="K308" i="1"/>
  <c r="K98" i="1"/>
  <c r="K179" i="1"/>
  <c r="K135" i="1"/>
  <c r="K429" i="1"/>
  <c r="K535" i="1"/>
  <c r="K55" i="1"/>
  <c r="K249" i="1"/>
  <c r="K418" i="1"/>
  <c r="K59" i="1"/>
  <c r="K477" i="1"/>
  <c r="K48" i="1"/>
  <c r="K466" i="1"/>
  <c r="K553" i="1"/>
  <c r="K185" i="1"/>
  <c r="K41" i="1"/>
  <c r="K519" i="1"/>
  <c r="K379" i="1"/>
  <c r="K569" i="1"/>
  <c r="K556" i="1"/>
  <c r="K49" i="1"/>
  <c r="K430" i="1"/>
  <c r="K375" i="1"/>
  <c r="K362" i="1"/>
  <c r="K455" i="1"/>
  <c r="K560" i="1"/>
  <c r="K207" i="1"/>
  <c r="K540" i="1"/>
  <c r="K568" i="1"/>
  <c r="K138" i="1"/>
  <c r="K260" i="1"/>
  <c r="K378" i="1"/>
  <c r="K160" i="1"/>
  <c r="K206" i="1"/>
  <c r="K451" i="1"/>
  <c r="K520" i="1"/>
  <c r="K177" i="1"/>
  <c r="K226" i="1"/>
  <c r="K283" i="1"/>
  <c r="K102" i="1"/>
  <c r="K532" i="1"/>
  <c r="K45" i="1"/>
  <c r="K300" i="1"/>
  <c r="K171" i="1"/>
  <c r="K355" i="1"/>
  <c r="K473" i="1"/>
  <c r="K432" i="1"/>
  <c r="K198" i="1"/>
  <c r="K132" i="1"/>
  <c r="K211" i="1"/>
  <c r="K487" i="1"/>
  <c r="K285" i="1"/>
  <c r="K144" i="1"/>
  <c r="K338" i="1"/>
  <c r="K242" i="1"/>
  <c r="K561" i="1"/>
  <c r="K154" i="1"/>
  <c r="K476" i="1"/>
  <c r="K17" i="1"/>
  <c r="K316" i="1"/>
  <c r="K30" i="1"/>
  <c r="K66" i="1"/>
  <c r="K70" i="1"/>
  <c r="K332" i="1"/>
  <c r="K552" i="1"/>
  <c r="K239" i="1"/>
  <c r="K389" i="1"/>
  <c r="K151" i="1"/>
  <c r="K413" i="1"/>
  <c r="K143" i="1"/>
  <c r="K409" i="1"/>
  <c r="K295" i="1"/>
  <c r="K463" i="1"/>
  <c r="K414" i="1"/>
  <c r="K334" i="1"/>
  <c r="K125" i="1"/>
  <c r="K248" i="1"/>
  <c r="K213" i="1"/>
  <c r="K557" i="1"/>
  <c r="K175" i="1"/>
  <c r="K405" i="1"/>
  <c r="K94" i="1"/>
  <c r="K134" i="1"/>
  <c r="K321" i="1"/>
  <c r="K313" i="1"/>
  <c r="K456" i="1"/>
  <c r="K417" i="1"/>
  <c r="K330" i="1"/>
  <c r="K136" i="1"/>
  <c r="K563" i="1"/>
  <c r="K385" i="1"/>
  <c r="K184" i="1"/>
  <c r="K467" i="1"/>
  <c r="K376" i="1"/>
  <c r="K273" i="1"/>
  <c r="K328" i="1"/>
  <c r="K137" i="1"/>
  <c r="K524" i="1"/>
  <c r="K56" i="1"/>
  <c r="K354" i="1"/>
  <c r="K439" i="1"/>
  <c r="K365" i="1"/>
  <c r="K221" i="1"/>
  <c r="K97" i="1"/>
  <c r="K54" i="1"/>
  <c r="K545" i="1"/>
  <c r="K170" i="1"/>
  <c r="K506" i="1"/>
  <c r="K228" i="1"/>
  <c r="K275" i="1"/>
  <c r="K117" i="1"/>
  <c r="K352" i="1"/>
  <c r="K364" i="1"/>
  <c r="K40" i="1"/>
  <c r="K37" i="1"/>
  <c r="K46" i="1"/>
  <c r="K212" i="1"/>
  <c r="K65" i="1"/>
  <c r="K205" i="1"/>
  <c r="K483" i="1"/>
  <c r="K449" i="1"/>
  <c r="K253" i="1"/>
  <c r="K164" i="1"/>
  <c r="K296" i="1"/>
  <c r="K318" i="1"/>
  <c r="K281" i="1"/>
  <c r="K83" i="1"/>
  <c r="K230" i="1"/>
  <c r="K303" i="1"/>
  <c r="K33" i="1"/>
  <c r="K183" i="1"/>
  <c r="K18" i="1"/>
  <c r="K29" i="1"/>
  <c r="K382" i="1"/>
  <c r="K85" i="1"/>
  <c r="K361" i="1"/>
  <c r="K152" i="1"/>
  <c r="K530" i="1"/>
  <c r="K398" i="1"/>
  <c r="K437" i="1"/>
  <c r="K140" i="1"/>
  <c r="K218" i="1"/>
  <c r="K331" i="1"/>
  <c r="K95" i="1"/>
  <c r="K131" i="1"/>
  <c r="K215" i="1"/>
  <c r="K574" i="1"/>
  <c r="K363" i="1"/>
  <c r="K572" i="1"/>
  <c r="K470" i="1"/>
  <c r="K15" i="1"/>
  <c r="K181" i="1"/>
  <c r="K380" i="1"/>
  <c r="K304" i="1"/>
  <c r="K324" i="1"/>
  <c r="K555" i="1"/>
  <c r="K172" i="1"/>
  <c r="K89" i="1"/>
  <c r="K465" i="1"/>
  <c r="K462" i="1"/>
  <c r="K243" i="1"/>
  <c r="K133" i="1"/>
  <c r="K93" i="1"/>
  <c r="K223" i="1"/>
  <c r="K286" i="1"/>
  <c r="K507" i="1"/>
  <c r="K147" i="1"/>
  <c r="K121" i="1"/>
  <c r="K479" i="1"/>
  <c r="K112" i="1"/>
  <c r="K299" i="1"/>
  <c r="K284" i="1"/>
  <c r="K34" i="1"/>
  <c r="K67" i="1"/>
  <c r="K263" i="1"/>
  <c r="K103" i="1"/>
  <c r="K74" i="1"/>
  <c r="K262" i="1"/>
  <c r="K224" i="1"/>
  <c r="K415" i="1"/>
  <c r="K279" i="1"/>
  <c r="K368" i="1"/>
  <c r="K548" i="1"/>
  <c r="K130" i="1"/>
  <c r="K426" i="1"/>
  <c r="K459" i="1"/>
  <c r="K329" i="1"/>
  <c r="K82" i="1"/>
  <c r="K397" i="1"/>
  <c r="K38" i="1"/>
  <c r="K480" i="1"/>
  <c r="K438" i="1"/>
  <c r="K358" i="1"/>
  <c r="K502" i="1"/>
  <c r="K234" i="1"/>
  <c r="K442" i="1"/>
  <c r="K475" i="1"/>
  <c r="K310" i="1"/>
  <c r="K500" i="1"/>
  <c r="K50" i="1"/>
  <c r="K26" i="1"/>
  <c r="K411" i="1"/>
  <c r="K523" i="1"/>
  <c r="K522" i="1"/>
  <c r="K267" i="1"/>
  <c r="K461" i="1"/>
  <c r="K235" i="1"/>
  <c r="K388" i="1"/>
  <c r="K393" i="1"/>
  <c r="K491" i="1"/>
  <c r="K28" i="1"/>
  <c r="K238" i="1"/>
  <c r="K440" i="1"/>
  <c r="K508" i="1"/>
  <c r="K194" i="1"/>
  <c r="K191" i="1"/>
  <c r="K146" i="1"/>
  <c r="K386" i="1"/>
  <c r="K436" i="1"/>
  <c r="K445" i="1"/>
  <c r="K495" i="1"/>
  <c r="K189" i="1"/>
</calcChain>
</file>

<file path=xl/sharedStrings.xml><?xml version="1.0" encoding="utf-8"?>
<sst xmlns="http://schemas.openxmlformats.org/spreadsheetml/2006/main" count="642" uniqueCount="617">
  <si>
    <t>Schm</t>
  </si>
  <si>
    <t>Occup</t>
  </si>
  <si>
    <t>State</t>
  </si>
  <si>
    <t>County</t>
  </si>
  <si>
    <t>Average</t>
  </si>
  <si>
    <t>Code</t>
  </si>
  <si>
    <t>Local Class</t>
  </si>
  <si>
    <t>Group</t>
  </si>
  <si>
    <t>Grade</t>
  </si>
  <si>
    <t>Salary</t>
  </si>
  <si>
    <t>Communication Center  Assistant Supervisor</t>
  </si>
  <si>
    <t>Communication Center Operator</t>
  </si>
  <si>
    <t>Communication Center Supervisor</t>
  </si>
  <si>
    <t>Telephone Operator</t>
  </si>
  <si>
    <t>Telephone Operator Supervisor I</t>
  </si>
  <si>
    <t>Data Entry Operator I</t>
  </si>
  <si>
    <t>Data Entry Operator II</t>
  </si>
  <si>
    <t>Data Entry Operator III</t>
  </si>
  <si>
    <t>Data Entry Specialist</t>
  </si>
  <si>
    <t>Data Entry Supervisor I</t>
  </si>
  <si>
    <t>Accounting Technician I</t>
  </si>
  <si>
    <t>Accounting Technician II</t>
  </si>
  <si>
    <t>Accounting Technician III</t>
  </si>
  <si>
    <t>Accounting Technician IV</t>
  </si>
  <si>
    <t>Accounting Technician V</t>
  </si>
  <si>
    <t>Patient Account Representative Supervisor</t>
  </si>
  <si>
    <t>Income Maintenance Administrator I</t>
  </si>
  <si>
    <t>Income Maintenance Administrator II</t>
  </si>
  <si>
    <t>Income Maintenance Caseworker I</t>
  </si>
  <si>
    <t>Income Maintenance Caseworker II</t>
  </si>
  <si>
    <t>Income Maintenance Caseworker III</t>
  </si>
  <si>
    <t>Income Maintenance Investigator I</t>
  </si>
  <si>
    <t>Income Maintenance Investigator II</t>
  </si>
  <si>
    <t>Income Maintenance Investigator Supervisor I</t>
  </si>
  <si>
    <t>Income Maintenance Investigator Supervisor II</t>
  </si>
  <si>
    <t>Income Maintenance Supervisor I</t>
  </si>
  <si>
    <t>Income Maintenance Supervisor II</t>
  </si>
  <si>
    <t>Income Maintenance Supervisor III</t>
  </si>
  <si>
    <t xml:space="preserve">Income Maintenance Technician </t>
  </si>
  <si>
    <t>Stock Clerk I</t>
  </si>
  <si>
    <t>Stock Clerk II</t>
  </si>
  <si>
    <t>Accounting Clerk II</t>
  </si>
  <si>
    <t>Accounting Clerk III</t>
  </si>
  <si>
    <t>Accounting Clerk IV</t>
  </si>
  <si>
    <t>Accounting Clerk Supervisor IV</t>
  </si>
  <si>
    <t>Accounting Clerk Supervisor V</t>
  </si>
  <si>
    <t>Accounting Clerk V</t>
  </si>
  <si>
    <t>Administrative Secretary I</t>
  </si>
  <si>
    <t>Administrative Secretary II</t>
  </si>
  <si>
    <t>Administrative Secretary III</t>
  </si>
  <si>
    <t>Administrative Services Assistant V</t>
  </si>
  <si>
    <t>Data Control Clerk III</t>
  </si>
  <si>
    <t>Data Control Clerk IV</t>
  </si>
  <si>
    <t>Data Control Unit Supervisor IV</t>
  </si>
  <si>
    <t>Data Control Unit Supervisor V</t>
  </si>
  <si>
    <t>Executive Assistant I</t>
  </si>
  <si>
    <t>Executive Assistant II</t>
  </si>
  <si>
    <t>Information Processing Technician</t>
  </si>
  <si>
    <t>Lead Worker III</t>
  </si>
  <si>
    <t>Lead Worker IV</t>
  </si>
  <si>
    <t>Lead Worker V</t>
  </si>
  <si>
    <t>Library Clerk II</t>
  </si>
  <si>
    <t>Library Clerk III</t>
  </si>
  <si>
    <t>Medical Record Assistant III</t>
  </si>
  <si>
    <t>Medical Record Assistant IV</t>
  </si>
  <si>
    <t>Medical Record Assistant V</t>
  </si>
  <si>
    <t>Medical Record Unit Supervisor IV</t>
  </si>
  <si>
    <t>Medical Record Unit Supervisor V</t>
  </si>
  <si>
    <t>Office Aide</t>
  </si>
  <si>
    <t>Office Assistant II</t>
  </si>
  <si>
    <t>Office Assistant III</t>
  </si>
  <si>
    <t>Office Assistant IV</t>
  </si>
  <si>
    <t>Office Assistant V</t>
  </si>
  <si>
    <t>Office Work Unit Supervisor III</t>
  </si>
  <si>
    <t>Office Work Unit Supervisor IV</t>
  </si>
  <si>
    <t>Office Work Unit Supervisor V</t>
  </si>
  <si>
    <t>Patient Relations Representative III</t>
  </si>
  <si>
    <t>Patient Relations Representative IV</t>
  </si>
  <si>
    <t>Patient Relations Representative V</t>
  </si>
  <si>
    <t>Payroll Clerk III</t>
  </si>
  <si>
    <t>Payroll Clerk IV</t>
  </si>
  <si>
    <t>Payroll Clerk V</t>
  </si>
  <si>
    <t>Payroll Supervisor IV</t>
  </si>
  <si>
    <t>Payroll Supervisor V</t>
  </si>
  <si>
    <t>Personnel Assistant III</t>
  </si>
  <si>
    <t>Personnel Assistant IV</t>
  </si>
  <si>
    <t>Personnel Assistant V</t>
  </si>
  <si>
    <t>Processing Assistant II</t>
  </si>
  <si>
    <t>Processing Assistant III</t>
  </si>
  <si>
    <t>Processing Assistant IV</t>
  </si>
  <si>
    <t>Processing Assistant V</t>
  </si>
  <si>
    <t xml:space="preserve">Processing Unit Supervisor III </t>
  </si>
  <si>
    <t>Processing Unit Supervisor IV</t>
  </si>
  <si>
    <t>Processing Unit Supervisor V</t>
  </si>
  <si>
    <t>Program Assistant IV</t>
  </si>
  <si>
    <t>Program Assistant V</t>
  </si>
  <si>
    <t>Public Information Assistant II</t>
  </si>
  <si>
    <t>Public Information Assistant III</t>
  </si>
  <si>
    <t>Public Information Assistant IV</t>
  </si>
  <si>
    <t>Public Information Assistant V</t>
  </si>
  <si>
    <t>Statistical Assistant III</t>
  </si>
  <si>
    <t>Statistical Assistant IV</t>
  </si>
  <si>
    <t>Statistical Assistant V</t>
  </si>
  <si>
    <t>Statistical Unit Supervisor IV</t>
  </si>
  <si>
    <t>Statistical Unit Supervisor V</t>
  </si>
  <si>
    <t>Student Services Assistant IV</t>
  </si>
  <si>
    <t>Student Services Assistant V</t>
  </si>
  <si>
    <t>Word Processing Center Supervisor IV</t>
  </si>
  <si>
    <t>Word Processing Center Supervisor V</t>
  </si>
  <si>
    <t>Word Processor III</t>
  </si>
  <si>
    <t>Word Processor IV</t>
  </si>
  <si>
    <t>Foreign Language Interpreter (T)</t>
  </si>
  <si>
    <t>Accountant I</t>
  </si>
  <si>
    <t>Accounting Specialist I</t>
  </si>
  <si>
    <t>Accounting Specialist II</t>
  </si>
  <si>
    <t>Internal Auditor I</t>
  </si>
  <si>
    <t>Paralegal I</t>
  </si>
  <si>
    <t>Attorney I</t>
  </si>
  <si>
    <t>Attorney II</t>
  </si>
  <si>
    <t>Business Officer I</t>
  </si>
  <si>
    <t>Business Officer II</t>
  </si>
  <si>
    <t>County Social Services Business Officer I</t>
  </si>
  <si>
    <t>County Social Services Business Officer II</t>
  </si>
  <si>
    <t>Administrative Assistant I</t>
  </si>
  <si>
    <t>Administrative Assistant II</t>
  </si>
  <si>
    <t>Administrative Assistant III</t>
  </si>
  <si>
    <t>Administrative Officer I</t>
  </si>
  <si>
    <t>Administrative Officer II</t>
  </si>
  <si>
    <t>Administrative Officer III</t>
  </si>
  <si>
    <t>Reimbursement Officer I</t>
  </si>
  <si>
    <t>Coordinator Health Services</t>
  </si>
  <si>
    <t>County Social Services Program Administrator I</t>
  </si>
  <si>
    <t>County Social Services Program Administrator II</t>
  </si>
  <si>
    <t>Local Public Health Administrator I</t>
  </si>
  <si>
    <t>Human Services Deputy Director (T)</t>
  </si>
  <si>
    <t>NG</t>
  </si>
  <si>
    <t>County Social Services Director</t>
  </si>
  <si>
    <t>Local Health Director</t>
  </si>
  <si>
    <t>Administrative Assistant, Emergency Management</t>
  </si>
  <si>
    <t>Administrative Officer, Emergency Management</t>
  </si>
  <si>
    <t>Assistant Director, Local Emergency Management</t>
  </si>
  <si>
    <t>Day Care Training Specialist</t>
  </si>
  <si>
    <t>County Social Services Training Officer</t>
  </si>
  <si>
    <t>Staff Development Specialist I</t>
  </si>
  <si>
    <t>Staff Development Specialist II</t>
  </si>
  <si>
    <t>Staff Development Specialist III</t>
  </si>
  <si>
    <t>Staff Development Technician I</t>
  </si>
  <si>
    <t>Staff Development Technician II</t>
  </si>
  <si>
    <t>Personnel Analyst II</t>
  </si>
  <si>
    <t>Personnel Officer I</t>
  </si>
  <si>
    <t>Personnel Technician I</t>
  </si>
  <si>
    <t>Personnel Technician II</t>
  </si>
  <si>
    <t>Personnel Technician III</t>
  </si>
  <si>
    <t>Analyst Programmer I</t>
  </si>
  <si>
    <t>Analyst Programmer II</t>
  </si>
  <si>
    <t>Applications Analyst Programmer I</t>
  </si>
  <si>
    <t>Applications Analyst Programmer II</t>
  </si>
  <si>
    <t>Applications Programmer I</t>
  </si>
  <si>
    <t>Applications Programmer II</t>
  </si>
  <si>
    <t>Computer Programmer I</t>
  </si>
  <si>
    <t>Computer Systems Administrator I</t>
  </si>
  <si>
    <t>Computer Systems Administrator II</t>
  </si>
  <si>
    <t>Computer Systems Administrator III</t>
  </si>
  <si>
    <t>Computing Consultant I</t>
  </si>
  <si>
    <t>Computing Consultant II</t>
  </si>
  <si>
    <t>Computing Consultant III</t>
  </si>
  <si>
    <t>Computing Support Technician I</t>
  </si>
  <si>
    <t>Computing Support Technician II</t>
  </si>
  <si>
    <t>Computing Support Technician III (T)</t>
  </si>
  <si>
    <t>Help Desk Assistant I</t>
  </si>
  <si>
    <t>Help Desk Assistant II</t>
  </si>
  <si>
    <t>Information Systems Liaison I</t>
  </si>
  <si>
    <t>Information Systems Manager</t>
  </si>
  <si>
    <t>Telecommunications Equipment Technician I</t>
  </si>
  <si>
    <t>Telecommunications Equipment Technician II</t>
  </si>
  <si>
    <t>Computer Operator</t>
  </si>
  <si>
    <t>Computer Production Specialist I</t>
  </si>
  <si>
    <t>Computer Production Specialist II</t>
  </si>
  <si>
    <t>Information Processing Assistant I</t>
  </si>
  <si>
    <t>Information Processing Assistant II</t>
  </si>
  <si>
    <t>Public Health Statistician</t>
  </si>
  <si>
    <t>Statistical Research Assistant I</t>
  </si>
  <si>
    <t>Statistical Research Assistant II</t>
  </si>
  <si>
    <t>Statistical Research Assistant III</t>
  </si>
  <si>
    <t>Social Research Assistant I</t>
  </si>
  <si>
    <t>Social Research Assistant II</t>
  </si>
  <si>
    <t>Social Research Associate I</t>
  </si>
  <si>
    <t>Social Research Associate II</t>
  </si>
  <si>
    <t>Media Technician II</t>
  </si>
  <si>
    <t>Development Officer (T)</t>
  </si>
  <si>
    <t>Information and Communications Specialist I</t>
  </si>
  <si>
    <t>Information and Communications Specialist II</t>
  </si>
  <si>
    <t>Information and Communications Specialist III</t>
  </si>
  <si>
    <t>Public Health Education Specialist (T)</t>
  </si>
  <si>
    <t>Public Health Educator I</t>
  </si>
  <si>
    <t>Public Health Educator II</t>
  </si>
  <si>
    <t>Public Health Educator III</t>
  </si>
  <si>
    <t>Public Health Educator Supervisor (T)</t>
  </si>
  <si>
    <t>Substance Abuse Education Consultant</t>
  </si>
  <si>
    <t>Substance Abuse Education Specialist</t>
  </si>
  <si>
    <t>Substance Abuse Education Supervisor</t>
  </si>
  <si>
    <t>Substance Abuse Information Center Director</t>
  </si>
  <si>
    <t>Community Development Specialist I</t>
  </si>
  <si>
    <t>Community Services Consultant</t>
  </si>
  <si>
    <t>Medical Record Manager I</t>
  </si>
  <si>
    <t>Medical Record Manager II</t>
  </si>
  <si>
    <t>Medical Record Manager III</t>
  </si>
  <si>
    <t>Patient Review Coordinator</t>
  </si>
  <si>
    <t>Behavioral Programming Technician</t>
  </si>
  <si>
    <t>Day Care Director I</t>
  </si>
  <si>
    <t>Day Care Director II</t>
  </si>
  <si>
    <t>Day Care Teacher I</t>
  </si>
  <si>
    <t>Day Care Teacher II</t>
  </si>
  <si>
    <t>Developmental Day Director I</t>
  </si>
  <si>
    <t>Developmental Day Director II</t>
  </si>
  <si>
    <t>Developmental Day Director III</t>
  </si>
  <si>
    <t>Developmental Day Teacher I</t>
  </si>
  <si>
    <t>Developmental Day Teacher II</t>
  </si>
  <si>
    <t>Educational Program Coordinator</t>
  </si>
  <si>
    <t>Educational/Developmental Aide I</t>
  </si>
  <si>
    <t>Educational/Developmental Aide II</t>
  </si>
  <si>
    <t>Educational/Developmental Assistant</t>
  </si>
  <si>
    <t>Educational/Developmental Technician</t>
  </si>
  <si>
    <t>Home Economist</t>
  </si>
  <si>
    <t>Parent Trainer</t>
  </si>
  <si>
    <t>Therapeutic Preschool Teacher</t>
  </si>
  <si>
    <t>Teaching Parent</t>
  </si>
  <si>
    <t>Youth Home Manager (T)</t>
  </si>
  <si>
    <t>Youth Home Supervisor (T)</t>
  </si>
  <si>
    <t>Youth Program Assistant I (T)</t>
  </si>
  <si>
    <t>Youth Program Assistant II (T)</t>
  </si>
  <si>
    <t>Youth Program Assistant III (T)</t>
  </si>
  <si>
    <t>Youth Program Supervisor (T)</t>
  </si>
  <si>
    <t>Community Employment Program Coordinator I</t>
  </si>
  <si>
    <t>Community Employment Program Coordinator II</t>
  </si>
  <si>
    <t>Community Employment Program Director I</t>
  </si>
  <si>
    <t>Community Employment Program Director II</t>
  </si>
  <si>
    <t>Community Employment Program Director III</t>
  </si>
  <si>
    <t>Community Employment Program Manager</t>
  </si>
  <si>
    <t>Community Employment Services Representative</t>
  </si>
  <si>
    <t>Community Employment Specialist I</t>
  </si>
  <si>
    <t>Community Employment Specialist II</t>
  </si>
  <si>
    <t>Community Employment Technician I</t>
  </si>
  <si>
    <t>Community Employment Technician II</t>
  </si>
  <si>
    <t>Community Production Coordinator</t>
  </si>
  <si>
    <t xml:space="preserve">Community Production Manager </t>
  </si>
  <si>
    <t>Community Production Specialist I</t>
  </si>
  <si>
    <t>Community Production Specialist II</t>
  </si>
  <si>
    <t>Work Adjustment Coordinator</t>
  </si>
  <si>
    <t>Child Support Agent I</t>
  </si>
  <si>
    <t>Child Support Agent II</t>
  </si>
  <si>
    <t>Child Support Supervisor I</t>
  </si>
  <si>
    <t>Child Support Supervisor II</t>
  </si>
  <si>
    <t>Child Support Supervisor III</t>
  </si>
  <si>
    <t>Child Support Supervisor IV</t>
  </si>
  <si>
    <t>Lead Child Support Agent</t>
  </si>
  <si>
    <t>Volunteer Services Coordinator</t>
  </si>
  <si>
    <t>Volunteer Services Director I</t>
  </si>
  <si>
    <t>Volunteer Services Director II</t>
  </si>
  <si>
    <t>Quality Assurance Specialist I</t>
  </si>
  <si>
    <t>Quality Assurance Specialist II</t>
  </si>
  <si>
    <t>Quality Assurance Specialist III</t>
  </si>
  <si>
    <t>Area Occupational Program Specialist</t>
  </si>
  <si>
    <t>Employee Assistance Program Consultant</t>
  </si>
  <si>
    <t>Clinical Chaplain I</t>
  </si>
  <si>
    <t>Clinical Chaplain II</t>
  </si>
  <si>
    <t>Clinical Social Work Supervisor</t>
  </si>
  <si>
    <t>Clinical Social Worker</t>
  </si>
  <si>
    <t xml:space="preserve">Social Work Clinical Specialist </t>
  </si>
  <si>
    <t>Clinical Substance Abuse Counselor</t>
  </si>
  <si>
    <t>Clinical Substance Abuse Counselor - Certified (T)</t>
  </si>
  <si>
    <t>Substance Abuse Counselor I</t>
  </si>
  <si>
    <t>Substance Abuse Counselor I-Certified (T)</t>
  </si>
  <si>
    <t>Substance Abuse Counselor II</t>
  </si>
  <si>
    <t>Substance Abuse Counselor II - Certified (T)</t>
  </si>
  <si>
    <t>Substance Abuse DUI Specialist I</t>
  </si>
  <si>
    <t>Substance Abuse DUI Specialist II</t>
  </si>
  <si>
    <t>Substance Abuse DUI Supervisor</t>
  </si>
  <si>
    <t>Substance Abuse Program Director I</t>
  </si>
  <si>
    <t>Substance Abuse Program Director II</t>
  </si>
  <si>
    <t>Substance Abuse Program Supervisor</t>
  </si>
  <si>
    <t>Substance Abuse Program Supervisor I - Certified (T)</t>
  </si>
  <si>
    <t>Substance Abuse Program Supervisor II - Certified (T)</t>
  </si>
  <si>
    <t>Substance Abuse Program Supervisor II (T)</t>
  </si>
  <si>
    <t>Day Care Services Coordinator I</t>
  </si>
  <si>
    <t>Day Care Services Coordinator II</t>
  </si>
  <si>
    <t>Developmental Disabilities Clinical Services Supv I</t>
  </si>
  <si>
    <t xml:space="preserve">Developmental Disabilities Specialist </t>
  </si>
  <si>
    <t>Developmental Evaluation Center Assistant Director</t>
  </si>
  <si>
    <t>Developmental Evaluation Center Director</t>
  </si>
  <si>
    <t>Habilitation Program Coordinator</t>
  </si>
  <si>
    <t>Habilitation Program Director I</t>
  </si>
  <si>
    <t>Habilitation Program Director II</t>
  </si>
  <si>
    <t>Habilitation Program Supervisor</t>
  </si>
  <si>
    <t>Habilitation Specialist I</t>
  </si>
  <si>
    <t>Habilitation Specialist II</t>
  </si>
  <si>
    <t>Habilitation Specialist III</t>
  </si>
  <si>
    <t>Halfway House Manager</t>
  </si>
  <si>
    <t>Halfway House Worker</t>
  </si>
  <si>
    <t>Social Setting Detoxification Manager</t>
  </si>
  <si>
    <t xml:space="preserve">Substance Abuse Worker </t>
  </si>
  <si>
    <t>Community Employment Case Manager</t>
  </si>
  <si>
    <t>Human Resources Placement Specialist</t>
  </si>
  <si>
    <t>Human Services Clinical Counselor I</t>
  </si>
  <si>
    <t>Human Services Clinical Counselor II</t>
  </si>
  <si>
    <t>Human Services Clinical Counselor Specialist</t>
  </si>
  <si>
    <t>Human Services Counselor</t>
  </si>
  <si>
    <t>Human Services Program Specialist</t>
  </si>
  <si>
    <t>Outreach Specialist I (T)</t>
  </si>
  <si>
    <t>Human Services Coordinator I</t>
  </si>
  <si>
    <t>Human Services Coordinator II</t>
  </si>
  <si>
    <t>Human Services Coordinator III</t>
  </si>
  <si>
    <t>Social Work Program Administrator I</t>
  </si>
  <si>
    <t>Social Work Program Administrator II</t>
  </si>
  <si>
    <t xml:space="preserve">Social Work Program Manager </t>
  </si>
  <si>
    <t>Social Work Supervisor I</t>
  </si>
  <si>
    <t>Social Work Supervisor II</t>
  </si>
  <si>
    <t>Social Work Supervisor III</t>
  </si>
  <si>
    <t>Social Worker I</t>
  </si>
  <si>
    <t>Social Worker II</t>
  </si>
  <si>
    <t>Social Worker III</t>
  </si>
  <si>
    <t>Licensed Clinical Counselor (T)</t>
  </si>
  <si>
    <t>Licensed Clinical Counselor Specialist (T)</t>
  </si>
  <si>
    <t>Licensed Clinical Program Manager (T)</t>
  </si>
  <si>
    <t>Vocational Evaluation Assistant</t>
  </si>
  <si>
    <t>Vocational Evaluator I</t>
  </si>
  <si>
    <t>Work Evaluation Aide</t>
  </si>
  <si>
    <t>Advocate I</t>
  </si>
  <si>
    <t>Social Worker-Investigative/Assessment and Treatment (T)</t>
  </si>
  <si>
    <t>Interpreter for the Deaf I</t>
  </si>
  <si>
    <t>Interpreter for the Deaf II</t>
  </si>
  <si>
    <t>Educational Diagnostician I</t>
  </si>
  <si>
    <t>Educational Diagnostician II</t>
  </si>
  <si>
    <t>Behavioral Programming Specialist I</t>
  </si>
  <si>
    <t>Psychological Assistant</t>
  </si>
  <si>
    <t>Human Services Clinical Program Manager</t>
  </si>
  <si>
    <t>Psychological Program Coordinator I</t>
  </si>
  <si>
    <t>Psychological Program Coordinator II</t>
  </si>
  <si>
    <t>Psychological Program Director I</t>
  </si>
  <si>
    <t>Psychological Program Director II</t>
  </si>
  <si>
    <t>Psychological Program Director III</t>
  </si>
  <si>
    <t xml:space="preserve">Psychological Program Manager </t>
  </si>
  <si>
    <t>Senior Psychologist I</t>
  </si>
  <si>
    <t>Senior Psychologist II</t>
  </si>
  <si>
    <t>Staff Psychologist I</t>
  </si>
  <si>
    <t>Staff Psychologist II</t>
  </si>
  <si>
    <t>Laboratory Helper</t>
  </si>
  <si>
    <t>Laboratory Medical Specialist</t>
  </si>
  <si>
    <t>Medical Laboratory Assistant I</t>
  </si>
  <si>
    <t>Medical Laboratory Assistant II</t>
  </si>
  <si>
    <t>Medical Laboratory Assistant III</t>
  </si>
  <si>
    <t>Medical Laboratory Supervisor I</t>
  </si>
  <si>
    <t>Medical Laboratory Supervisor II</t>
  </si>
  <si>
    <t>Medical Laboratory Supervisor III</t>
  </si>
  <si>
    <t>Medical Laboratory Supervisor IV</t>
  </si>
  <si>
    <t>Medical Laboratory Technician I</t>
  </si>
  <si>
    <t>Medical Laboratory Technician II</t>
  </si>
  <si>
    <t>Medical Laboratory Technologist I</t>
  </si>
  <si>
    <t>Medical Laboratory Technologist II</t>
  </si>
  <si>
    <t>Medical Laboratory Technologist III</t>
  </si>
  <si>
    <t>Ultrasound Technician I</t>
  </si>
  <si>
    <t>X-Ray Machine Operator</t>
  </si>
  <si>
    <t>X-Ray Technician I</t>
  </si>
  <si>
    <t>X-Ray Technician II</t>
  </si>
  <si>
    <t>X-Ray Technician III</t>
  </si>
  <si>
    <t>Chemistry Technician III</t>
  </si>
  <si>
    <t>Dental Assistant Supervisor</t>
  </si>
  <si>
    <t>Dental Assistant Supervisor II (T)</t>
  </si>
  <si>
    <t>Dental Hygienist I</t>
  </si>
  <si>
    <t>Dental Hygienist II</t>
  </si>
  <si>
    <t>Pharmacy Assistant</t>
  </si>
  <si>
    <t>Pharmacy Technician</t>
  </si>
  <si>
    <t>Pharmacy Technician Supervisor</t>
  </si>
  <si>
    <t>Dental Assistant</t>
  </si>
  <si>
    <t>Physician Director I</t>
  </si>
  <si>
    <t>Physician Director II-A</t>
  </si>
  <si>
    <t>Physician Director II-B</t>
  </si>
  <si>
    <t>Physician Director II-C</t>
  </si>
  <si>
    <t>Physician II</t>
  </si>
  <si>
    <t>Physician III-A</t>
  </si>
  <si>
    <t>Physician III-B</t>
  </si>
  <si>
    <t>Physician III-C</t>
  </si>
  <si>
    <t>Public Health Physician I</t>
  </si>
  <si>
    <t>Public Health Physician II</t>
  </si>
  <si>
    <t>Public Health Physician III</t>
  </si>
  <si>
    <t>Public Health Physician IV</t>
  </si>
  <si>
    <t>Dentist I</t>
  </si>
  <si>
    <t>Dentist II</t>
  </si>
  <si>
    <t>Dentist III</t>
  </si>
  <si>
    <t xml:space="preserve">Clinical Pharmacist </t>
  </si>
  <si>
    <t xml:space="preserve">Pharmacist </t>
  </si>
  <si>
    <t>Veterinarian</t>
  </si>
  <si>
    <t>Assistant Director of Nursing Services</t>
  </si>
  <si>
    <t>Director of Nursing Services I</t>
  </si>
  <si>
    <t>Director of Nursing Services II</t>
  </si>
  <si>
    <t>Lead Nurse</t>
  </si>
  <si>
    <t>Nurse Clinician I</t>
  </si>
  <si>
    <t>Nurse Supervisor I</t>
  </si>
  <si>
    <t>Nurse Supervisor II</t>
  </si>
  <si>
    <t>Nurse Supervisor III</t>
  </si>
  <si>
    <t>Staff Nurse</t>
  </si>
  <si>
    <t>Nurse Specialist-Public Health</t>
  </si>
  <si>
    <t>Nursing Education Director I</t>
  </si>
  <si>
    <t>Nursing Education Instructor</t>
  </si>
  <si>
    <t>Public Health Nurse I</t>
  </si>
  <si>
    <t>Public Health Nurse II</t>
  </si>
  <si>
    <t>Public Health Nurse III</t>
  </si>
  <si>
    <t>Public Health Nursing Consultant II (Bioterrorism) (T)</t>
  </si>
  <si>
    <t>Public Health Nursing Director I</t>
  </si>
  <si>
    <t>Public Health Nursing Director II</t>
  </si>
  <si>
    <t>Public Health Nursing Director III</t>
  </si>
  <si>
    <t>Public Health Nursing Supervisor I</t>
  </si>
  <si>
    <t>Public Health Nursing Supervisor II</t>
  </si>
  <si>
    <t>Mental Health Nurse I</t>
  </si>
  <si>
    <t>Mental Health Nurse II</t>
  </si>
  <si>
    <t>Mental Health Nurse Supervisor</t>
  </si>
  <si>
    <t>Physical Therapist Assistant I</t>
  </si>
  <si>
    <t>Physical Therapist Assistant II</t>
  </si>
  <si>
    <t>Physical Therapist I</t>
  </si>
  <si>
    <t>Physical Therapist II</t>
  </si>
  <si>
    <t>Physical Therapy Consultant</t>
  </si>
  <si>
    <t>Physical Therapy Supervisor I</t>
  </si>
  <si>
    <t>Physical Therapy Supervisor II</t>
  </si>
  <si>
    <t>Physical Therapy Technician</t>
  </si>
  <si>
    <t>Occupational Therapist I</t>
  </si>
  <si>
    <t>Occupational Therapist II</t>
  </si>
  <si>
    <t>Occupational Therapy Assistant I</t>
  </si>
  <si>
    <t>Occupational Therapy Supervisor I</t>
  </si>
  <si>
    <t>Occupational Therapy Technician</t>
  </si>
  <si>
    <t>Creative/Expressive Arts Specialist I</t>
  </si>
  <si>
    <t>Creative/Expressive Arts Specialist II</t>
  </si>
  <si>
    <t>Creative/Expressive Arts Therapist</t>
  </si>
  <si>
    <t>Rehabilitation Therapist</t>
  </si>
  <si>
    <t>Rehabilitation Therapy Aide</t>
  </si>
  <si>
    <t>Rehabilitation Therapy Assistant</t>
  </si>
  <si>
    <t>Rehabilitation Therapy Coordinator</t>
  </si>
  <si>
    <t>Rehabilitation Therapy Supervisor</t>
  </si>
  <si>
    <t>Rehabilitation Therapy Technician</t>
  </si>
  <si>
    <t>Therapeutic Recreation Specialist I</t>
  </si>
  <si>
    <t>Audiologist</t>
  </si>
  <si>
    <t>Speech and Hearing Clinic Manager</t>
  </si>
  <si>
    <t>Speech and Language Pathologist I</t>
  </si>
  <si>
    <t>Speech and Language Pathologist II</t>
  </si>
  <si>
    <t>Speech and Language Therapist</t>
  </si>
  <si>
    <t>Clinical Dietitian I</t>
  </si>
  <si>
    <t>Nutrition Program Director I</t>
  </si>
  <si>
    <t>Nutrition Program Director II</t>
  </si>
  <si>
    <t>Nutritionist I</t>
  </si>
  <si>
    <t>Nutritionist II</t>
  </si>
  <si>
    <t>Nutritionist III</t>
  </si>
  <si>
    <t>Public Health Dietitian</t>
  </si>
  <si>
    <t>Practical Nurse I</t>
  </si>
  <si>
    <t>Practical Nurse II</t>
  </si>
  <si>
    <t>Chore Supervisor I</t>
  </si>
  <si>
    <t>Chore Supervisor II</t>
  </si>
  <si>
    <t>Community Health Assistant</t>
  </si>
  <si>
    <t>Community Health Technician</t>
  </si>
  <si>
    <t>Community Mental Health Assistant</t>
  </si>
  <si>
    <t>Community Mental Health Technician</t>
  </si>
  <si>
    <t>Community Social Services Assistant</t>
  </si>
  <si>
    <t>Community Social Services Technician</t>
  </si>
  <si>
    <t>Community Support Services Manager</t>
  </si>
  <si>
    <t>Community Support Services Supervisor</t>
  </si>
  <si>
    <t>Cottage Parent I</t>
  </si>
  <si>
    <t>Cottage Parent II</t>
  </si>
  <si>
    <t>Cottage Parent Supervisor I</t>
  </si>
  <si>
    <t>Cottage Parent Supervisor II</t>
  </si>
  <si>
    <t>Habilitation Assistant</t>
  </si>
  <si>
    <t>Habilitation Technician</t>
  </si>
  <si>
    <t>Health Care Assistant I</t>
  </si>
  <si>
    <t>Health Care Assistant II</t>
  </si>
  <si>
    <t>Health Care Supervisor I</t>
  </si>
  <si>
    <t>Health Care Supervisor II</t>
  </si>
  <si>
    <t>Health Care Technician I</t>
  </si>
  <si>
    <t>Health Care Technician II</t>
  </si>
  <si>
    <t>Health Care Technician III</t>
  </si>
  <si>
    <t>Human Resources Aide</t>
  </si>
  <si>
    <t>Medical Office Assistant</t>
  </si>
  <si>
    <t>Teaching Parent Assistant</t>
  </si>
  <si>
    <t>Chore Provider (T)</t>
  </si>
  <si>
    <t>Community Disease Control Specialist I</t>
  </si>
  <si>
    <t>Community Disease Control Specialist II</t>
  </si>
  <si>
    <t>Migrant Health Technician</t>
  </si>
  <si>
    <t>Summer Helper (Sanitation)</t>
  </si>
  <si>
    <t>Environmental Health Program Specialist</t>
  </si>
  <si>
    <t>Environmental Health Programs Coordinator</t>
  </si>
  <si>
    <t>Environmental Health Specialist</t>
  </si>
  <si>
    <t>Environmental Health Supervisor I</t>
  </si>
  <si>
    <t>Environmental Health Supervisor II</t>
  </si>
  <si>
    <t>Environmental Health Supervisor III</t>
  </si>
  <si>
    <t>Environmental Health Technician</t>
  </si>
  <si>
    <t>Industrial Hygiene Consultant</t>
  </si>
  <si>
    <t>Air Hygienist I</t>
  </si>
  <si>
    <t>Air Hygienist II</t>
  </si>
  <si>
    <t>Air Hygienist III</t>
  </si>
  <si>
    <t>Environmental Health Director I</t>
  </si>
  <si>
    <t>Environmental Health Director II</t>
  </si>
  <si>
    <t>Public Health Epidemiologist</t>
  </si>
  <si>
    <t>Security Guard</t>
  </si>
  <si>
    <t>Security Officer I</t>
  </si>
  <si>
    <t>Animal Control Lead Officer (T)</t>
  </si>
  <si>
    <t>Animal Control Officer I (T)</t>
  </si>
  <si>
    <t>Animal Control Officer II (T)</t>
  </si>
  <si>
    <t>Animal Control Supervisor I (T)</t>
  </si>
  <si>
    <t>Animal Control Supervisor II (T)</t>
  </si>
  <si>
    <t>Emergency Management Planner I</t>
  </si>
  <si>
    <t>General Utility Worker</t>
  </si>
  <si>
    <t>Labor Crew Leader</t>
  </si>
  <si>
    <t>Laborer</t>
  </si>
  <si>
    <t>Landfill Attendant (T)</t>
  </si>
  <si>
    <t>Animal Shelter Attendant (T)</t>
  </si>
  <si>
    <t>Housekeeper</t>
  </si>
  <si>
    <t>Housekeeping Supervisor I</t>
  </si>
  <si>
    <t>Housekeeping Team Leader</t>
  </si>
  <si>
    <t>Cook I</t>
  </si>
  <si>
    <t>Cook II</t>
  </si>
  <si>
    <t>Cook Supervisor I</t>
  </si>
  <si>
    <t>Food Service Assistant I</t>
  </si>
  <si>
    <t>Food Service Assistant II</t>
  </si>
  <si>
    <t>Food Service Supervisor I</t>
  </si>
  <si>
    <t>Food Service Supervisor II</t>
  </si>
  <si>
    <t>Food Service Supervisor III</t>
  </si>
  <si>
    <t>Food Service Supervisor IV</t>
  </si>
  <si>
    <t>Nutrition Project Coordinator I</t>
  </si>
  <si>
    <t>Nutrition Project Coordinator II</t>
  </si>
  <si>
    <t>Nutrition Project Site Supervisor</t>
  </si>
  <si>
    <t>Courier Driver</t>
  </si>
  <si>
    <t>Machine Operator I</t>
  </si>
  <si>
    <t>Machine Operator II</t>
  </si>
  <si>
    <t>Machine Operator III</t>
  </si>
  <si>
    <t>Vehicle Operator I</t>
  </si>
  <si>
    <t>Vehicle Operator II</t>
  </si>
  <si>
    <t>Vehicle Operator III</t>
  </si>
  <si>
    <t>Landfill Assistant Manager  (T)</t>
  </si>
  <si>
    <t>Landfill Manager I (T)</t>
  </si>
  <si>
    <t>Landfill Manager II (T)</t>
  </si>
  <si>
    <t>Vector Control Manager (T)</t>
  </si>
  <si>
    <t>HVAC Mechanic</t>
  </si>
  <si>
    <t>Maintenance Mechanic I</t>
  </si>
  <si>
    <t>Maintenance Mechanic II</t>
  </si>
  <si>
    <t>Maintenance Mechanic III</t>
  </si>
  <si>
    <t>Maintenance Mechanic IV</t>
  </si>
  <si>
    <t>Mechanic I</t>
  </si>
  <si>
    <t>Mechanic II</t>
  </si>
  <si>
    <t>Facilities Maintenance Coordinator I</t>
  </si>
  <si>
    <t>Electronics Technician I</t>
  </si>
  <si>
    <t>Electronics Technician II</t>
  </si>
  <si>
    <t>Radiological Instrument Specialist</t>
  </si>
  <si>
    <t>Soil Scientist I</t>
  </si>
  <si>
    <t>Soils Specialist</t>
  </si>
  <si>
    <t>Shelter Project Officer</t>
  </si>
  <si>
    <t>Environmental Technician I</t>
  </si>
  <si>
    <t>Environmental Technician III</t>
  </si>
  <si>
    <t>Environmental Technician V</t>
  </si>
  <si>
    <t>Environmental Chemist I</t>
  </si>
  <si>
    <t>Environmental Engineer I</t>
  </si>
  <si>
    <t>Environmental Engineer II</t>
  </si>
  <si>
    <t xml:space="preserve"> </t>
  </si>
  <si>
    <t>Solid Waste Enforcement Officer (T)</t>
  </si>
  <si>
    <t>Human Services Planner/Evaluator I</t>
  </si>
  <si>
    <t>Human Services Planner/Evaluator II</t>
  </si>
  <si>
    <t>Human Services Planner/Evaluator III</t>
  </si>
  <si>
    <t>Human Services Planner/Evaluator IV</t>
  </si>
  <si>
    <t>Physician Disciplines:</t>
  </si>
  <si>
    <t>A=Pediatrics, Family and Internal Medicine</t>
  </si>
  <si>
    <t xml:space="preserve">B=General Psychiatry, Neurology, Radiology, General Surgery, and OB/Gyn </t>
  </si>
  <si>
    <t>C=Child Psychiatry, Anesthesiology, Forensic Psychiatry</t>
  </si>
  <si>
    <t>Min</t>
  </si>
  <si>
    <t>Max</t>
  </si>
  <si>
    <t xml:space="preserve"> Information</t>
  </si>
  <si>
    <t xml:space="preserve"> Enter Salary Grade</t>
  </si>
  <si>
    <t>Step 1:</t>
  </si>
  <si>
    <t>Step 2:</t>
  </si>
  <si>
    <t>&gt;&gt;</t>
  </si>
  <si>
    <t>Salary Schedule Tables</t>
  </si>
  <si>
    <t>Step 3:</t>
  </si>
  <si>
    <t>These Values Will</t>
  </si>
  <si>
    <t>Step 4:</t>
  </si>
  <si>
    <t>40 Hour</t>
  </si>
  <si>
    <t>37.5 Hour</t>
  </si>
  <si>
    <t>Select A Work Week</t>
  </si>
  <si>
    <t>Salary Schedule Entry Table</t>
  </si>
  <si>
    <t>Computed Salary Schedule</t>
  </si>
  <si>
    <t>Based on Computed Salary Schedule</t>
  </si>
  <si>
    <t>Click the White Box if</t>
  </si>
  <si>
    <t>You Need to Select a</t>
  </si>
  <si>
    <r>
      <t>37</t>
    </r>
    <r>
      <rPr>
        <b/>
        <i/>
        <vertAlign val="superscript"/>
        <sz val="12"/>
        <color indexed="48"/>
        <rFont val="Arial"/>
        <family val="2"/>
      </rPr>
      <t>1</t>
    </r>
    <r>
      <rPr>
        <b/>
        <i/>
        <sz val="12"/>
        <color indexed="48"/>
        <rFont val="Arial"/>
        <family val="2"/>
      </rPr>
      <t>/</t>
    </r>
    <r>
      <rPr>
        <b/>
        <i/>
        <vertAlign val="subscript"/>
        <sz val="12"/>
        <color indexed="48"/>
        <rFont val="Arial"/>
        <family val="2"/>
      </rPr>
      <t>2</t>
    </r>
    <r>
      <rPr>
        <b/>
        <i/>
        <sz val="12"/>
        <color indexed="48"/>
        <rFont val="Arial"/>
        <family val="2"/>
      </rPr>
      <t>-hr Work Week</t>
    </r>
  </si>
  <si>
    <r>
      <t>This enters your 40-hr week salaries or converts your 37</t>
    </r>
    <r>
      <rPr>
        <b/>
        <vertAlign val="superscript"/>
        <sz val="12"/>
        <color indexed="48"/>
        <rFont val="Arial"/>
        <family val="2"/>
      </rPr>
      <t>1</t>
    </r>
    <r>
      <rPr>
        <b/>
        <sz val="12"/>
        <color indexed="48"/>
        <rFont val="Arial"/>
        <family val="2"/>
      </rPr>
      <t>/</t>
    </r>
    <r>
      <rPr>
        <b/>
        <vertAlign val="subscript"/>
        <sz val="12"/>
        <color indexed="48"/>
        <rFont val="Arial"/>
        <family val="2"/>
      </rPr>
      <t>2</t>
    </r>
    <r>
      <rPr>
        <b/>
        <sz val="12"/>
        <color indexed="48"/>
        <rFont val="Arial"/>
        <family val="2"/>
      </rPr>
      <t>-hr week salaries prior to its entry in the pay plan.</t>
    </r>
  </si>
  <si>
    <t>Enter County Grade,  # of SPA Positions</t>
  </si>
  <si>
    <t>Foreign Language Interpreter II (T)</t>
  </si>
  <si>
    <t>Local Mental Health Administrator I</t>
  </si>
  <si>
    <t>Local Mental Health Administrator II</t>
  </si>
  <si>
    <t>Local Mental Health Center Unit Coordinator</t>
  </si>
  <si>
    <t>Personnel Officer II</t>
  </si>
  <si>
    <t>Personnel Officer III</t>
  </si>
  <si>
    <t>Dental Intern</t>
  </si>
  <si>
    <t>Pos</t>
  </si>
  <si>
    <t xml:space="preserve"> &amp; Average Salary:  (See Instructions Steps 1- 3 on Salary Schedule Tables)</t>
  </si>
  <si>
    <t>Min, Max &amp; Average Salary</t>
  </si>
  <si>
    <t>by Salary Schedule Tables</t>
  </si>
  <si>
    <t>Standardized Among Jurisdictions</t>
  </si>
  <si>
    <t xml:space="preserve"># </t>
  </si>
  <si>
    <t>SPA</t>
  </si>
  <si>
    <t>Appear on Your Salary Plan</t>
  </si>
  <si>
    <t>If your Physicians Schedule is different is from the State schedule or is not in your regular schedule, enter it, also.</t>
  </si>
  <si>
    <t>Rel</t>
  </si>
  <si>
    <t>Dif</t>
  </si>
  <si>
    <t>Area Authority Director</t>
  </si>
  <si>
    <t>County Program Director</t>
  </si>
  <si>
    <t>Dietetic Technician Registered - Local</t>
  </si>
  <si>
    <t>Local Management Entity Finance Officer</t>
  </si>
  <si>
    <t>enter data below</t>
  </si>
  <si>
    <t>.</t>
  </si>
  <si>
    <t xml:space="preserve">                                          2023 - 2024 Salary Plan</t>
  </si>
  <si>
    <t>Advanced Practice Provider I (formerly Physician Extender I)</t>
  </si>
  <si>
    <t>Advanced Practice Provider II (formerly Physician Extender II)</t>
  </si>
  <si>
    <t>Advanced Practice Provider III (formerly Physician Extender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</si>
</sst>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0" x14ac:knownFonts="1">
    <font>
      <sz val="10"/>
      <name val="Arial"/>
    </font>
    <font>
      <b/>
      <sz val="11"/>
      <name val="Times New Roman"/>
      <family val="1"/>
    </font>
    <font>
      <b/>
      <sz val="11"/>
      <color indexed="48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10"/>
      <color indexed="9"/>
      <name val="Arial"/>
      <family val="2"/>
    </font>
    <font>
      <sz val="16"/>
      <color indexed="9"/>
      <name val="Arial"/>
      <family val="2"/>
    </font>
    <font>
      <b/>
      <sz val="12"/>
      <color indexed="48"/>
      <name val="Arial"/>
      <family val="2"/>
    </font>
    <font>
      <sz val="11"/>
      <color indexed="9"/>
      <name val="Times New Roman"/>
      <family val="1"/>
    </font>
    <font>
      <b/>
      <i/>
      <sz val="11"/>
      <color indexed="9"/>
      <name val="Times New Roman"/>
      <family val="1"/>
    </font>
    <font>
      <i/>
      <sz val="9"/>
      <name val="Times New Roman"/>
      <family val="1"/>
    </font>
    <font>
      <i/>
      <sz val="12"/>
      <color indexed="48"/>
      <name val="Times New Roman"/>
      <family val="1"/>
    </font>
    <font>
      <b/>
      <sz val="14"/>
      <color indexed="48"/>
      <name val="Arial"/>
      <family val="2"/>
    </font>
    <font>
      <b/>
      <sz val="14"/>
      <color indexed="48"/>
      <name val="Arial"/>
      <family val="2"/>
    </font>
    <font>
      <i/>
      <sz val="12"/>
      <name val="Arial"/>
      <family val="2"/>
    </font>
    <font>
      <b/>
      <i/>
      <sz val="12"/>
      <color indexed="48"/>
      <name val="Arial"/>
      <family val="2"/>
    </font>
    <font>
      <b/>
      <i/>
      <sz val="12"/>
      <color indexed="12"/>
      <name val="Arial"/>
      <family val="2"/>
    </font>
    <font>
      <sz val="10"/>
      <color indexed="48"/>
      <name val="Arial"/>
      <family val="2"/>
    </font>
    <font>
      <sz val="18"/>
      <color indexed="9"/>
      <name val="Arial"/>
      <family val="2"/>
    </font>
    <font>
      <b/>
      <i/>
      <sz val="12"/>
      <name val="Arial"/>
      <family val="2"/>
    </font>
    <font>
      <sz val="10"/>
      <color indexed="2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vertAlign val="superscript"/>
      <sz val="12"/>
      <color indexed="48"/>
      <name val="Arial"/>
      <family val="2"/>
    </font>
    <font>
      <b/>
      <vertAlign val="subscript"/>
      <sz val="12"/>
      <color indexed="48"/>
      <name val="Arial"/>
      <family val="2"/>
    </font>
    <font>
      <b/>
      <i/>
      <vertAlign val="superscript"/>
      <sz val="12"/>
      <color indexed="48"/>
      <name val="Arial"/>
      <family val="2"/>
    </font>
    <font>
      <b/>
      <i/>
      <vertAlign val="subscript"/>
      <sz val="12"/>
      <color indexed="48"/>
      <name val="Arial"/>
      <family val="2"/>
    </font>
    <font>
      <sz val="10"/>
      <color indexed="48"/>
      <name val="Arial"/>
      <family val="2"/>
    </font>
    <font>
      <sz val="14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sz val="10"/>
      <color indexed="23"/>
      <name val="Arial"/>
      <family val="2"/>
    </font>
    <font>
      <b/>
      <i/>
      <sz val="10"/>
      <color indexed="12"/>
      <name val="Times New Roman"/>
      <family val="1"/>
    </font>
    <font>
      <b/>
      <u/>
      <sz val="16"/>
      <color rgb="FFC00000"/>
      <name val="Californian FB"/>
      <family val="1"/>
    </font>
    <font>
      <b/>
      <sz val="10"/>
      <color rgb="FFC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8">
    <xf numFmtId="0" fontId="0" fillId="0" borderId="0" xfId="0"/>
    <xf numFmtId="1" fontId="0" fillId="0" borderId="0" xfId="0" applyNumberFormat="1" applyProtection="1">
      <protection locked="0"/>
    </xf>
    <xf numFmtId="1" fontId="1" fillId="1" borderId="1" xfId="0" applyNumberFormat="1" applyFont="1" applyFill="1" applyBorder="1" applyAlignment="1" applyProtection="1">
      <alignment horizontal="center"/>
    </xf>
    <xf numFmtId="1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  <protection locked="0"/>
    </xf>
    <xf numFmtId="1" fontId="7" fillId="0" borderId="2" xfId="0" applyNumberFormat="1" applyFont="1" applyFill="1" applyBorder="1" applyAlignment="1" applyProtection="1">
      <alignment horizontal="right"/>
      <protection locked="0"/>
    </xf>
    <xf numFmtId="1" fontId="7" fillId="0" borderId="3" xfId="0" applyNumberFormat="1" applyFont="1" applyFill="1" applyBorder="1" applyAlignment="1" applyProtection="1">
      <alignment horizontal="right"/>
      <protection locked="0"/>
    </xf>
    <xf numFmtId="1" fontId="7" fillId="0" borderId="4" xfId="0" applyNumberFormat="1" applyFont="1" applyFill="1" applyBorder="1" applyAlignment="1" applyProtection="1">
      <alignment horizontal="right"/>
      <protection locked="0"/>
    </xf>
    <xf numFmtId="1" fontId="7" fillId="0" borderId="1" xfId="0" applyNumberFormat="1" applyFont="1" applyFill="1" applyBorder="1" applyAlignment="1" applyProtection="1">
      <alignment horizontal="right"/>
      <protection locked="0"/>
    </xf>
    <xf numFmtId="1" fontId="7" fillId="0" borderId="5" xfId="0" applyNumberFormat="1" applyFont="1" applyFill="1" applyBorder="1" applyAlignment="1" applyProtection="1">
      <alignment horizontal="right"/>
      <protection locked="0"/>
    </xf>
    <xf numFmtId="1" fontId="7" fillId="0" borderId="6" xfId="0" applyNumberFormat="1" applyFont="1" applyFill="1" applyBorder="1" applyAlignment="1" applyProtection="1">
      <alignment horizontal="right"/>
      <protection locked="0"/>
    </xf>
    <xf numFmtId="1" fontId="7" fillId="0" borderId="7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1" fontId="10" fillId="2" borderId="0" xfId="0" applyNumberFormat="1" applyFont="1" applyFill="1" applyBorder="1" applyAlignment="1" applyProtection="1">
      <alignment horizontal="right"/>
    </xf>
    <xf numFmtId="0" fontId="11" fillId="2" borderId="0" xfId="0" applyFont="1" applyFill="1" applyBorder="1" applyProtection="1"/>
    <xf numFmtId="0" fontId="10" fillId="2" borderId="0" xfId="0" applyFont="1" applyFill="1" applyBorder="1" applyProtection="1"/>
    <xf numFmtId="0" fontId="0" fillId="0" borderId="0" xfId="0" applyProtection="1"/>
    <xf numFmtId="1" fontId="6" fillId="0" borderId="0" xfId="0" applyNumberFormat="1" applyFont="1" applyFill="1" applyBorder="1" applyProtection="1"/>
    <xf numFmtId="1" fontId="0" fillId="0" borderId="0" xfId="0" applyNumberFormat="1" applyFill="1" applyBorder="1" applyProtection="1"/>
    <xf numFmtId="1" fontId="1" fillId="1" borderId="8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0" fillId="3" borderId="9" xfId="0" applyNumberFormat="1" applyFill="1" applyBorder="1" applyAlignment="1" applyProtection="1">
      <alignment horizontal="center"/>
    </xf>
    <xf numFmtId="1" fontId="8" fillId="3" borderId="10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1" fontId="0" fillId="3" borderId="11" xfId="0" applyNumberFormat="1" applyFill="1" applyBorder="1" applyAlignment="1" applyProtection="1">
      <alignment horizontal="center"/>
    </xf>
    <xf numFmtId="1" fontId="0" fillId="3" borderId="12" xfId="0" applyNumberFormat="1" applyFill="1" applyBorder="1" applyAlignment="1" applyProtection="1">
      <alignment horizontal="right"/>
    </xf>
    <xf numFmtId="1" fontId="9" fillId="3" borderId="13" xfId="0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Fill="1" applyProtection="1"/>
    <xf numFmtId="1" fontId="0" fillId="0" borderId="0" xfId="0" applyNumberFormat="1" applyFill="1" applyAlignment="1" applyProtection="1">
      <alignment horizontal="right"/>
    </xf>
    <xf numFmtId="1" fontId="5" fillId="0" borderId="0" xfId="0" applyNumberFormat="1" applyFont="1" applyFill="1" applyBorder="1" applyProtection="1"/>
    <xf numFmtId="1" fontId="17" fillId="0" borderId="0" xfId="0" applyNumberFormat="1" applyFont="1" applyFill="1" applyAlignment="1" applyProtection="1">
      <alignment horizontal="right"/>
    </xf>
    <xf numFmtId="1" fontId="0" fillId="0" borderId="0" xfId="0" applyNumberFormat="1" applyBorder="1" applyAlignment="1" applyProtection="1">
      <alignment horizontal="right"/>
      <protection locked="0"/>
    </xf>
    <xf numFmtId="1" fontId="12" fillId="3" borderId="14" xfId="0" applyNumberFormat="1" applyFont="1" applyFill="1" applyBorder="1" applyAlignment="1" applyProtection="1">
      <alignment horizontal="right"/>
    </xf>
    <xf numFmtId="1" fontId="18" fillId="0" borderId="0" xfId="0" applyNumberFormat="1" applyFont="1" applyFill="1" applyAlignment="1" applyProtection="1">
      <alignment horizontal="right"/>
    </xf>
    <xf numFmtId="1" fontId="19" fillId="0" borderId="0" xfId="0" applyNumberFormat="1" applyFont="1" applyFill="1" applyAlignment="1" applyProtection="1">
      <alignment horizontal="right"/>
    </xf>
    <xf numFmtId="1" fontId="20" fillId="0" borderId="0" xfId="0" applyNumberFormat="1" applyFont="1" applyFill="1" applyAlignment="1" applyProtection="1">
      <alignment horizontal="right"/>
    </xf>
    <xf numFmtId="0" fontId="0" fillId="0" borderId="0" xfId="0" applyFill="1" applyBorder="1" applyProtection="1"/>
    <xf numFmtId="0" fontId="23" fillId="2" borderId="0" xfId="0" applyFont="1" applyFill="1" applyBorder="1" applyProtection="1"/>
    <xf numFmtId="0" fontId="0" fillId="4" borderId="15" xfId="0" applyFill="1" applyBorder="1"/>
    <xf numFmtId="1" fontId="6" fillId="4" borderId="15" xfId="0" applyNumberFormat="1" applyFont="1" applyFill="1" applyBorder="1" applyProtection="1"/>
    <xf numFmtId="1" fontId="20" fillId="4" borderId="16" xfId="0" applyNumberFormat="1" applyFont="1" applyFill="1" applyBorder="1" applyProtection="1"/>
    <xf numFmtId="1" fontId="0" fillId="3" borderId="10" xfId="0" applyNumberFormat="1" applyFill="1" applyBorder="1" applyAlignment="1" applyProtection="1">
      <alignment horizontal="right"/>
    </xf>
    <xf numFmtId="1" fontId="22" fillId="3" borderId="9" xfId="0" applyNumberFormat="1" applyFont="1" applyFill="1" applyBorder="1" applyAlignment="1" applyProtection="1">
      <alignment horizontal="center"/>
    </xf>
    <xf numFmtId="1" fontId="20" fillId="4" borderId="0" xfId="0" applyNumberFormat="1" applyFont="1" applyFill="1" applyBorder="1" applyProtection="1"/>
    <xf numFmtId="0" fontId="0" fillId="4" borderId="17" xfId="0" applyFill="1" applyBorder="1"/>
    <xf numFmtId="0" fontId="0" fillId="4" borderId="18" xfId="0" applyFill="1" applyBorder="1"/>
    <xf numFmtId="0" fontId="25" fillId="4" borderId="16" xfId="0" applyFont="1" applyFill="1" applyBorder="1"/>
    <xf numFmtId="0" fontId="25" fillId="4" borderId="15" xfId="0" applyFont="1" applyFill="1" applyBorder="1"/>
    <xf numFmtId="0" fontId="0" fillId="5" borderId="19" xfId="0" applyFill="1" applyBorder="1"/>
    <xf numFmtId="1" fontId="21" fillId="0" borderId="0" xfId="0" applyNumberFormat="1" applyFont="1" applyAlignment="1" applyProtection="1">
      <alignment horizontal="center" readingOrder="1"/>
    </xf>
    <xf numFmtId="1" fontId="21" fillId="0" borderId="0" xfId="0" applyNumberFormat="1" applyFont="1" applyAlignment="1" applyProtection="1">
      <alignment horizontal="right"/>
    </xf>
    <xf numFmtId="1" fontId="20" fillId="0" borderId="0" xfId="0" applyNumberFormat="1" applyFont="1" applyAlignment="1" applyProtection="1">
      <alignment horizontal="right"/>
    </xf>
    <xf numFmtId="1" fontId="18" fillId="0" borderId="0" xfId="0" applyNumberFormat="1" applyFont="1" applyAlignment="1" applyProtection="1">
      <alignment horizontal="right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1" fontId="26" fillId="3" borderId="12" xfId="0" applyNumberFormat="1" applyFont="1" applyFill="1" applyBorder="1" applyAlignment="1" applyProtection="1"/>
    <xf numFmtId="0" fontId="0" fillId="5" borderId="16" xfId="0" applyFill="1" applyBorder="1"/>
    <xf numFmtId="0" fontId="0" fillId="5" borderId="15" xfId="0" applyFill="1" applyBorder="1"/>
    <xf numFmtId="0" fontId="0" fillId="4" borderId="20" xfId="0" applyFill="1" applyBorder="1" applyProtection="1"/>
    <xf numFmtId="0" fontId="27" fillId="5" borderId="0" xfId="0" applyFont="1" applyFill="1" applyBorder="1"/>
    <xf numFmtId="0" fontId="27" fillId="5" borderId="21" xfId="0" applyFont="1" applyFill="1" applyBorder="1"/>
    <xf numFmtId="4" fontId="0" fillId="0" borderId="0" xfId="0" applyNumberFormat="1" applyProtection="1"/>
    <xf numFmtId="164" fontId="3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Protection="1"/>
    <xf numFmtId="1" fontId="7" fillId="0" borderId="22" xfId="0" applyNumberFormat="1" applyFont="1" applyFill="1" applyBorder="1" applyAlignment="1" applyProtection="1">
      <alignment horizontal="right"/>
      <protection locked="0"/>
    </xf>
    <xf numFmtId="0" fontId="0" fillId="4" borderId="0" xfId="0" applyFill="1" applyBorder="1"/>
    <xf numFmtId="0" fontId="0" fillId="0" borderId="0" xfId="0" applyFill="1" applyBorder="1" applyProtection="1">
      <protection locked="0"/>
    </xf>
    <xf numFmtId="0" fontId="36" fillId="5" borderId="23" xfId="0" applyFont="1" applyFill="1" applyBorder="1" applyProtection="1"/>
    <xf numFmtId="0" fontId="0" fillId="3" borderId="13" xfId="0" applyFill="1" applyBorder="1" applyProtection="1"/>
    <xf numFmtId="0" fontId="0" fillId="0" borderId="21" xfId="0" applyBorder="1" applyProtection="1"/>
    <xf numFmtId="1" fontId="21" fillId="0" borderId="21" xfId="0" applyNumberFormat="1" applyFont="1" applyBorder="1" applyAlignment="1" applyProtection="1">
      <alignment horizontal="center" readingOrder="1"/>
    </xf>
    <xf numFmtId="1" fontId="21" fillId="0" borderId="21" xfId="0" applyNumberFormat="1" applyFont="1" applyBorder="1" applyAlignment="1" applyProtection="1">
      <alignment horizontal="right"/>
    </xf>
    <xf numFmtId="1" fontId="20" fillId="0" borderId="21" xfId="0" applyNumberFormat="1" applyFont="1" applyBorder="1" applyAlignment="1" applyProtection="1">
      <alignment horizontal="right"/>
    </xf>
    <xf numFmtId="1" fontId="18" fillId="0" borderId="21" xfId="0" applyNumberFormat="1" applyFont="1" applyBorder="1" applyAlignment="1" applyProtection="1">
      <alignment horizontal="right"/>
    </xf>
    <xf numFmtId="0" fontId="20" fillId="0" borderId="21" xfId="0" applyFont="1" applyBorder="1" applyAlignment="1" applyProtection="1">
      <alignment horizontal="right"/>
    </xf>
    <xf numFmtId="1" fontId="6" fillId="0" borderId="21" xfId="0" applyNumberFormat="1" applyFont="1" applyFill="1" applyBorder="1" applyProtection="1"/>
    <xf numFmtId="1" fontId="0" fillId="0" borderId="21" xfId="0" applyNumberFormat="1" applyFill="1" applyBorder="1" applyProtection="1"/>
    <xf numFmtId="0" fontId="6" fillId="0" borderId="21" xfId="0" applyFont="1" applyFill="1" applyBorder="1" applyProtection="1"/>
    <xf numFmtId="0" fontId="38" fillId="0" borderId="0" xfId="0" applyFont="1" applyFill="1" applyBorder="1" applyProtection="1"/>
    <xf numFmtId="0" fontId="34" fillId="0" borderId="21" xfId="0" applyFont="1" applyBorder="1" applyProtection="1"/>
    <xf numFmtId="1" fontId="7" fillId="6" borderId="2" xfId="0" applyNumberFormat="1" applyFont="1" applyFill="1" applyBorder="1" applyAlignment="1" applyProtection="1">
      <alignment horizontal="right"/>
      <protection locked="0"/>
    </xf>
    <xf numFmtId="1" fontId="7" fillId="6" borderId="4" xfId="0" applyNumberFormat="1" applyFont="1" applyFill="1" applyBorder="1" applyAlignment="1" applyProtection="1">
      <alignment horizontal="right"/>
      <protection locked="0"/>
    </xf>
    <xf numFmtId="1" fontId="7" fillId="6" borderId="1" xfId="0" applyNumberFormat="1" applyFont="1" applyFill="1" applyBorder="1" applyAlignment="1" applyProtection="1">
      <alignment horizontal="right"/>
      <protection locked="0"/>
    </xf>
    <xf numFmtId="1" fontId="7" fillId="6" borderId="7" xfId="0" applyNumberFormat="1" applyFont="1" applyFill="1" applyBorder="1" applyAlignment="1" applyProtection="1">
      <alignment horizontal="right"/>
      <protection locked="0"/>
    </xf>
    <xf numFmtId="1" fontId="7" fillId="6" borderId="5" xfId="0" applyNumberFormat="1" applyFont="1" applyFill="1" applyBorder="1" applyAlignment="1" applyProtection="1">
      <alignment horizontal="right"/>
      <protection locked="0"/>
    </xf>
    <xf numFmtId="1" fontId="7" fillId="6" borderId="22" xfId="0" applyNumberFormat="1" applyFont="1" applyFill="1" applyBorder="1" applyAlignment="1" applyProtection="1">
      <alignment horizontal="right"/>
      <protection locked="0"/>
    </xf>
    <xf numFmtId="1" fontId="7" fillId="6" borderId="6" xfId="0" applyNumberFormat="1" applyFont="1" applyFill="1" applyBorder="1" applyAlignment="1" applyProtection="1">
      <alignment horizontal="right"/>
      <protection locked="0"/>
    </xf>
    <xf numFmtId="1" fontId="7" fillId="6" borderId="3" xfId="0" applyNumberFormat="1" applyFont="1" applyFill="1" applyBorder="1" applyAlignment="1" applyProtection="1">
      <alignment horizontal="right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" fontId="7" fillId="0" borderId="2" xfId="0" applyNumberFormat="1" applyFont="1" applyFill="1" applyBorder="1" applyAlignment="1" applyProtection="1">
      <alignment horizontal="right"/>
    </xf>
    <xf numFmtId="1" fontId="7" fillId="0" borderId="4" xfId="0" applyNumberFormat="1" applyFont="1" applyFill="1" applyBorder="1" applyAlignment="1" applyProtection="1">
      <alignment horizontal="right"/>
    </xf>
    <xf numFmtId="1" fontId="7" fillId="0" borderId="1" xfId="0" applyNumberFormat="1" applyFont="1" applyFill="1" applyBorder="1" applyAlignment="1" applyProtection="1">
      <alignment horizontal="right"/>
    </xf>
    <xf numFmtId="1" fontId="7" fillId="0" borderId="7" xfId="0" applyNumberFormat="1" applyFont="1" applyFill="1" applyBorder="1" applyAlignment="1" applyProtection="1">
      <alignment horizontal="right"/>
    </xf>
    <xf numFmtId="1" fontId="7" fillId="0" borderId="3" xfId="0" applyNumberFormat="1" applyFont="1" applyFill="1" applyBorder="1" applyAlignment="1" applyProtection="1">
      <alignment horizontal="right"/>
    </xf>
    <xf numFmtId="1" fontId="7" fillId="0" borderId="5" xfId="0" applyNumberFormat="1" applyFont="1" applyFill="1" applyBorder="1" applyAlignment="1" applyProtection="1">
      <alignment horizontal="right"/>
    </xf>
    <xf numFmtId="1" fontId="7" fillId="6" borderId="1" xfId="0" quotePrefix="1" applyNumberFormat="1" applyFont="1" applyFill="1" applyBorder="1" applyAlignment="1" applyProtection="1">
      <alignment horizontal="right"/>
      <protection locked="0"/>
    </xf>
    <xf numFmtId="1" fontId="7" fillId="6" borderId="11" xfId="0" applyNumberFormat="1" applyFont="1" applyFill="1" applyBorder="1" applyAlignment="1" applyProtection="1">
      <alignment horizontal="right"/>
      <protection locked="0"/>
    </xf>
    <xf numFmtId="1" fontId="7" fillId="6" borderId="24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ill="1" applyBorder="1" applyProtection="1"/>
    <xf numFmtId="1" fontId="0" fillId="6" borderId="2" xfId="0" applyNumberFormat="1" applyFill="1" applyBorder="1" applyProtection="1">
      <protection locked="0"/>
    </xf>
    <xf numFmtId="1" fontId="0" fillId="6" borderId="2" xfId="0" applyNumberFormat="1" applyFill="1" applyBorder="1" applyAlignment="1" applyProtection="1">
      <alignment horizontal="right"/>
      <protection locked="0"/>
    </xf>
    <xf numFmtId="0" fontId="0" fillId="6" borderId="0" xfId="0" applyFill="1" applyProtection="1"/>
    <xf numFmtId="1" fontId="19" fillId="6" borderId="0" xfId="0" applyNumberFormat="1" applyFont="1" applyFill="1" applyAlignment="1" applyProtection="1">
      <alignment horizontal="right"/>
    </xf>
    <xf numFmtId="1" fontId="20" fillId="6" borderId="0" xfId="0" applyNumberFormat="1" applyFont="1" applyFill="1" applyAlignment="1" applyProtection="1">
      <alignment horizontal="right"/>
    </xf>
    <xf numFmtId="1" fontId="21" fillId="6" borderId="0" xfId="0" applyNumberFormat="1" applyFont="1" applyFill="1" applyAlignment="1" applyProtection="1">
      <alignment horizontal="right"/>
    </xf>
    <xf numFmtId="0" fontId="24" fillId="6" borderId="0" xfId="0" applyFont="1" applyFill="1" applyProtection="1"/>
    <xf numFmtId="0" fontId="20" fillId="6" borderId="0" xfId="0" applyFont="1" applyFill="1" applyAlignment="1" applyProtection="1">
      <alignment horizontal="right"/>
    </xf>
    <xf numFmtId="0" fontId="0" fillId="2" borderId="0" xfId="0" applyFill="1" applyProtection="1">
      <protection locked="0"/>
    </xf>
    <xf numFmtId="1" fontId="10" fillId="2" borderId="0" xfId="0" applyNumberFormat="1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10" fillId="2" borderId="0" xfId="0" applyFont="1" applyFill="1" applyBorder="1" applyProtection="1">
      <protection locked="0"/>
    </xf>
    <xf numFmtId="1" fontId="10" fillId="2" borderId="0" xfId="0" applyNumberFormat="1" applyFont="1" applyFill="1" applyBorder="1" applyProtection="1">
      <protection locked="0"/>
    </xf>
    <xf numFmtId="1" fontId="0" fillId="2" borderId="0" xfId="0" applyNumberFormat="1" applyFill="1" applyAlignment="1" applyProtection="1">
      <alignment horizontal="right"/>
      <protection locked="0"/>
    </xf>
    <xf numFmtId="0" fontId="32" fillId="2" borderId="0" xfId="0" applyFont="1" applyFill="1" applyProtection="1">
      <protection locked="0"/>
    </xf>
    <xf numFmtId="0" fontId="0" fillId="0" borderId="0" xfId="0" applyProtection="1">
      <protection locked="0"/>
    </xf>
    <xf numFmtId="49" fontId="18" fillId="0" borderId="0" xfId="0" applyNumberFormat="1" applyFont="1" applyProtection="1">
      <protection locked="0"/>
    </xf>
    <xf numFmtId="1" fontId="18" fillId="0" borderId="0" xfId="0" applyNumberFormat="1" applyFont="1" applyAlignment="1" applyProtection="1">
      <alignment horizontal="left"/>
      <protection locked="0"/>
    </xf>
    <xf numFmtId="0" fontId="33" fillId="0" borderId="0" xfId="0" applyFont="1" applyProtection="1">
      <protection locked="0"/>
    </xf>
    <xf numFmtId="1" fontId="33" fillId="0" borderId="0" xfId="0" applyNumberFormat="1" applyFont="1" applyProtection="1">
      <protection locked="0"/>
    </xf>
    <xf numFmtId="49" fontId="20" fillId="6" borderId="0" xfId="0" applyNumberFormat="1" applyFont="1" applyFill="1" applyProtection="1">
      <protection locked="0"/>
    </xf>
    <xf numFmtId="0" fontId="0" fillId="6" borderId="0" xfId="0" applyFill="1" applyProtection="1">
      <protection locked="0"/>
    </xf>
    <xf numFmtId="1" fontId="34" fillId="0" borderId="0" xfId="0" applyNumberFormat="1" applyFont="1" applyAlignment="1" applyProtection="1">
      <alignment horizontal="left"/>
      <protection locked="0"/>
    </xf>
    <xf numFmtId="1" fontId="35" fillId="0" borderId="0" xfId="0" applyNumberFormat="1" applyFont="1" applyAlignment="1" applyProtection="1">
      <alignment horizontal="right"/>
      <protection locked="0"/>
    </xf>
    <xf numFmtId="1" fontId="35" fillId="0" borderId="0" xfId="0" applyNumberFormat="1" applyFont="1" applyProtection="1">
      <protection locked="0"/>
    </xf>
    <xf numFmtId="0" fontId="35" fillId="0" borderId="0" xfId="0" applyFont="1" applyProtection="1">
      <protection locked="0"/>
    </xf>
    <xf numFmtId="1" fontId="0" fillId="0" borderId="21" xfId="0" applyNumberFormat="1" applyBorder="1" applyProtection="1">
      <protection locked="0"/>
    </xf>
    <xf numFmtId="49" fontId="20" fillId="6" borderId="21" xfId="0" applyNumberFormat="1" applyFont="1" applyFill="1" applyBorder="1" applyProtection="1">
      <protection locked="0"/>
    </xf>
    <xf numFmtId="0" fontId="0" fillId="6" borderId="21" xfId="0" applyFill="1" applyBorder="1" applyProtection="1">
      <protection locked="0"/>
    </xf>
    <xf numFmtId="1" fontId="0" fillId="6" borderId="21" xfId="0" applyNumberFormat="1" applyFill="1" applyBorder="1" applyProtection="1">
      <protection locked="0"/>
    </xf>
    <xf numFmtId="1" fontId="12" fillId="0" borderId="21" xfId="0" applyNumberFormat="1" applyFont="1" applyBorder="1" applyAlignment="1" applyProtection="1">
      <alignment horizontal="left"/>
      <protection locked="0"/>
    </xf>
    <xf numFmtId="1" fontId="0" fillId="0" borderId="21" xfId="0" applyNumberFormat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38" fillId="0" borderId="21" xfId="0" applyFont="1" applyFill="1" applyBorder="1" applyProtection="1">
      <protection locked="0"/>
    </xf>
    <xf numFmtId="49" fontId="20" fillId="0" borderId="21" xfId="0" applyNumberFormat="1" applyFont="1" applyBorder="1" applyProtection="1">
      <protection locked="0"/>
    </xf>
    <xf numFmtId="0" fontId="0" fillId="0" borderId="25" xfId="0" applyBorder="1" applyProtection="1">
      <protection locked="0"/>
    </xf>
    <xf numFmtId="1" fontId="1" fillId="1" borderId="8" xfId="0" applyNumberFormat="1" applyFont="1" applyFill="1" applyBorder="1" applyAlignment="1" applyProtection="1">
      <alignment horizontal="center"/>
      <protection locked="0"/>
    </xf>
    <xf numFmtId="49" fontId="2" fillId="1" borderId="8" xfId="0" applyNumberFormat="1" applyFont="1" applyFill="1" applyBorder="1" applyProtection="1">
      <protection locked="0"/>
    </xf>
    <xf numFmtId="49" fontId="1" fillId="1" borderId="8" xfId="0" quotePrefix="1" applyNumberFormat="1" applyFont="1" applyFill="1" applyBorder="1" applyAlignment="1" applyProtection="1">
      <alignment horizontal="left"/>
      <protection locked="0"/>
    </xf>
    <xf numFmtId="1" fontId="1" fillId="1" borderId="8" xfId="0" quotePrefix="1" applyNumberFormat="1" applyFont="1" applyFill="1" applyBorder="1" applyAlignment="1" applyProtection="1">
      <alignment horizontal="center"/>
      <protection locked="0"/>
    </xf>
    <xf numFmtId="1" fontId="1" fillId="1" borderId="11" xfId="0" applyNumberFormat="1" applyFont="1" applyFill="1" applyBorder="1" applyAlignment="1" applyProtection="1">
      <alignment horizontal="center"/>
      <protection locked="0"/>
    </xf>
    <xf numFmtId="49" fontId="1" fillId="1" borderId="1" xfId="0" quotePrefix="1" applyNumberFormat="1" applyFont="1" applyFill="1" applyBorder="1" applyAlignment="1" applyProtection="1">
      <alignment horizontal="left"/>
      <protection locked="0"/>
    </xf>
    <xf numFmtId="1" fontId="1" fillId="1" borderId="1" xfId="0" applyNumberFormat="1" applyFont="1" applyFill="1" applyBorder="1" applyAlignment="1" applyProtection="1">
      <alignment horizontal="center"/>
      <protection locked="0"/>
    </xf>
    <xf numFmtId="1" fontId="1" fillId="1" borderId="13" xfId="0" quotePrefix="1" applyNumberFormat="1" applyFont="1" applyFill="1" applyBorder="1" applyAlignment="1" applyProtection="1">
      <alignment horizontal="center"/>
      <protection locked="0"/>
    </xf>
    <xf numFmtId="1" fontId="39" fillId="1" borderId="13" xfId="0" applyNumberFormat="1" applyFont="1" applyFill="1" applyBorder="1" applyAlignment="1" applyProtection="1">
      <alignment horizontal="left"/>
      <protection locked="0"/>
    </xf>
    <xf numFmtId="1" fontId="16" fillId="1" borderId="1" xfId="0" applyNumberFormat="1" applyFont="1" applyFill="1" applyBorder="1" applyAlignment="1" applyProtection="1">
      <alignment horizontal="center"/>
      <protection locked="0"/>
    </xf>
    <xf numFmtId="1" fontId="37" fillId="1" borderId="13" xfId="0" applyNumberFormat="1" applyFont="1" applyFill="1" applyBorder="1" applyAlignment="1" applyProtection="1">
      <alignment horizontal="center"/>
      <protection locked="0"/>
    </xf>
    <xf numFmtId="1" fontId="15" fillId="1" borderId="13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protection locked="0"/>
    </xf>
    <xf numFmtId="49" fontId="4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1" fontId="7" fillId="0" borderId="2" xfId="0" applyNumberFormat="1" applyFont="1" applyFill="1" applyBorder="1" applyAlignment="1" applyProtection="1">
      <protection locked="0"/>
    </xf>
    <xf numFmtId="49" fontId="7" fillId="0" borderId="2" xfId="0" applyNumberFormat="1" applyFont="1" applyFill="1" applyBorder="1" applyProtection="1">
      <protection locked="0"/>
    </xf>
    <xf numFmtId="49" fontId="0" fillId="0" borderId="0" xfId="0" applyNumberFormat="1" applyProtection="1">
      <protection locked="0"/>
    </xf>
    <xf numFmtId="1" fontId="7" fillId="0" borderId="1" xfId="0" applyNumberFormat="1" applyFont="1" applyFill="1" applyBorder="1" applyAlignment="1" applyProtection="1">
      <protection locked="0"/>
    </xf>
    <xf numFmtId="1" fontId="7" fillId="0" borderId="4" xfId="0" applyNumberFormat="1" applyFont="1" applyFill="1" applyBorder="1" applyAlignment="1" applyProtection="1">
      <protection locked="0"/>
    </xf>
    <xf numFmtId="49" fontId="7" fillId="0" borderId="4" xfId="0" applyNumberFormat="1" applyFont="1" applyFill="1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49" fontId="7" fillId="0" borderId="1" xfId="0" quotePrefix="1" applyNumberFormat="1" applyFont="1" applyFill="1" applyBorder="1" applyAlignment="1" applyProtection="1">
      <alignment horizontal="left"/>
      <protection locked="0"/>
    </xf>
    <xf numFmtId="1" fontId="7" fillId="0" borderId="5" xfId="0" applyNumberFormat="1" applyFont="1" applyFill="1" applyBorder="1" applyAlignment="1" applyProtection="1">
      <protection locked="0"/>
    </xf>
    <xf numFmtId="49" fontId="7" fillId="0" borderId="7" xfId="0" applyNumberFormat="1" applyFont="1" applyFill="1" applyBorder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1" fontId="7" fillId="0" borderId="13" xfId="0" applyNumberFormat="1" applyFont="1" applyFill="1" applyBorder="1" applyAlignment="1" applyProtection="1">
      <alignment horizontal="right"/>
      <protection locked="0"/>
    </xf>
    <xf numFmtId="49" fontId="7" fillId="0" borderId="4" xfId="0" applyNumberFormat="1" applyFont="1" applyFill="1" applyBorder="1" applyAlignment="1" applyProtection="1">
      <protection locked="0"/>
    </xf>
    <xf numFmtId="1" fontId="7" fillId="0" borderId="3" xfId="0" applyNumberFormat="1" applyFont="1" applyFill="1" applyBorder="1" applyAlignment="1" applyProtection="1">
      <protection locked="0"/>
    </xf>
    <xf numFmtId="49" fontId="7" fillId="0" borderId="3" xfId="0" applyNumberFormat="1" applyFont="1" applyFill="1" applyBorder="1" applyProtection="1">
      <protection locked="0"/>
    </xf>
    <xf numFmtId="1" fontId="7" fillId="0" borderId="7" xfId="0" applyNumberFormat="1" applyFont="1" applyFill="1" applyBorder="1" applyAlignment="1" applyProtection="1">
      <protection locked="0"/>
    </xf>
    <xf numFmtId="49" fontId="7" fillId="0" borderId="5" xfId="0" applyNumberFormat="1" applyFont="1" applyFill="1" applyBorder="1" applyProtection="1">
      <protection locked="0"/>
    </xf>
    <xf numFmtId="49" fontId="7" fillId="0" borderId="6" xfId="0" applyNumberFormat="1" applyFont="1" applyFill="1" applyBorder="1" applyProtection="1">
      <protection locked="0"/>
    </xf>
    <xf numFmtId="1" fontId="7" fillId="0" borderId="8" xfId="0" applyNumberFormat="1" applyFont="1" applyFill="1" applyBorder="1" applyAlignment="1" applyProtection="1">
      <protection locked="0"/>
    </xf>
    <xf numFmtId="1" fontId="7" fillId="0" borderId="8" xfId="0" applyNumberFormat="1" applyFont="1" applyFill="1" applyBorder="1" applyAlignment="1" applyProtection="1">
      <alignment horizontal="right"/>
      <protection locked="0"/>
    </xf>
    <xf numFmtId="1" fontId="7" fillId="0" borderId="24" xfId="0" applyNumberFormat="1" applyFont="1" applyFill="1" applyBorder="1" applyAlignment="1" applyProtection="1">
      <protection locked="0"/>
    </xf>
    <xf numFmtId="49" fontId="7" fillId="0" borderId="2" xfId="0" applyNumberFormat="1" applyFont="1" applyFill="1" applyBorder="1" applyAlignment="1" applyProtection="1">
      <protection locked="0"/>
    </xf>
    <xf numFmtId="49" fontId="7" fillId="0" borderId="24" xfId="0" applyNumberFormat="1" applyFont="1" applyFill="1" applyBorder="1" applyProtection="1">
      <protection locked="0"/>
    </xf>
    <xf numFmtId="1" fontId="7" fillId="0" borderId="24" xfId="0" applyNumberFormat="1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49" fontId="7" fillId="0" borderId="5" xfId="0" applyNumberFormat="1" applyFont="1" applyFill="1" applyBorder="1" applyAlignment="1" applyProtection="1">
      <protection locked="0"/>
    </xf>
    <xf numFmtId="1" fontId="13" fillId="2" borderId="9" xfId="0" applyNumberFormat="1" applyFont="1" applyFill="1" applyBorder="1" applyAlignment="1" applyProtection="1">
      <protection locked="0"/>
    </xf>
    <xf numFmtId="49" fontId="14" fillId="2" borderId="9" xfId="0" applyNumberFormat="1" applyFont="1" applyFill="1" applyBorder="1" applyProtection="1">
      <protection locked="0"/>
    </xf>
    <xf numFmtId="1" fontId="13" fillId="2" borderId="10" xfId="0" applyNumberFormat="1" applyFont="1" applyFill="1" applyBorder="1" applyAlignment="1" applyProtection="1">
      <alignment horizontal="center"/>
      <protection locked="0"/>
    </xf>
    <xf numFmtId="1" fontId="14" fillId="2" borderId="10" xfId="0" applyNumberFormat="1" applyFont="1" applyFill="1" applyBorder="1" applyAlignment="1" applyProtection="1">
      <alignment horizontal="center"/>
      <protection locked="0"/>
    </xf>
    <xf numFmtId="1" fontId="14" fillId="2" borderId="10" xfId="0" applyNumberFormat="1" applyFont="1" applyFill="1" applyBorder="1" applyAlignment="1" applyProtection="1">
      <alignment horizontal="right"/>
      <protection locked="0"/>
    </xf>
    <xf numFmtId="1" fontId="14" fillId="2" borderId="14" xfId="0" applyNumberFormat="1" applyFont="1" applyFill="1" applyBorder="1" applyAlignment="1" applyProtection="1">
      <alignment horizontal="right"/>
      <protection locked="0"/>
    </xf>
    <xf numFmtId="1" fontId="13" fillId="2" borderId="25" xfId="0" applyNumberFormat="1" applyFont="1" applyFill="1" applyBorder="1" applyAlignment="1" applyProtection="1">
      <protection locked="0"/>
    </xf>
    <xf numFmtId="49" fontId="13" fillId="2" borderId="25" xfId="0" applyNumberFormat="1" applyFont="1" applyFill="1" applyBorder="1" applyProtection="1">
      <protection locked="0"/>
    </xf>
    <xf numFmtId="1" fontId="13" fillId="2" borderId="0" xfId="0" applyNumberFormat="1" applyFont="1" applyFill="1" applyBorder="1" applyAlignment="1" applyProtection="1">
      <alignment horizontal="center"/>
      <protection locked="0"/>
    </xf>
    <xf numFmtId="1" fontId="13" fillId="2" borderId="0" xfId="0" applyNumberFormat="1" applyFont="1" applyFill="1" applyBorder="1" applyAlignment="1" applyProtection="1">
      <alignment horizontal="right"/>
      <protection locked="0"/>
    </xf>
    <xf numFmtId="1" fontId="13" fillId="2" borderId="26" xfId="0" applyNumberFormat="1" applyFont="1" applyFill="1" applyBorder="1" applyAlignment="1" applyProtection="1">
      <alignment horizontal="right"/>
      <protection locked="0"/>
    </xf>
    <xf numFmtId="1" fontId="13" fillId="2" borderId="11" xfId="0" applyNumberFormat="1" applyFont="1" applyFill="1" applyBorder="1" applyAlignment="1" applyProtection="1">
      <protection locked="0"/>
    </xf>
    <xf numFmtId="49" fontId="13" fillId="2" borderId="11" xfId="0" applyNumberFormat="1" applyFont="1" applyFill="1" applyBorder="1" applyProtection="1">
      <protection locked="0"/>
    </xf>
    <xf numFmtId="1" fontId="13" fillId="2" borderId="12" xfId="0" applyNumberFormat="1" applyFont="1" applyFill="1" applyBorder="1" applyAlignment="1" applyProtection="1">
      <alignment horizontal="center"/>
      <protection locked="0"/>
    </xf>
    <xf numFmtId="1" fontId="13" fillId="2" borderId="12" xfId="0" applyNumberFormat="1" applyFont="1" applyFill="1" applyBorder="1" applyAlignment="1" applyProtection="1">
      <alignment horizontal="right"/>
      <protection locked="0"/>
    </xf>
    <xf numFmtId="1" fontId="13" fillId="2" borderId="13" xfId="0" applyNumberFormat="1" applyFont="1" applyFill="1" applyBorder="1" applyAlignment="1" applyProtection="1">
      <alignment horizontal="right"/>
      <protection locked="0"/>
    </xf>
    <xf numFmtId="1" fontId="7" fillId="0" borderId="24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85"/>
  <sheetViews>
    <sheetView topLeftCell="A10" workbookViewId="0">
      <selection activeCell="E13" sqref="E13"/>
    </sheetView>
  </sheetViews>
  <sheetFormatPr defaultRowHeight="12.75" x14ac:dyDescent="0.2"/>
  <cols>
    <col min="1" max="1" width="3" style="12" customWidth="1"/>
    <col min="2" max="2" width="3" customWidth="1"/>
    <col min="3" max="3" width="10" style="4" customWidth="1"/>
    <col min="4" max="4" width="11.5703125" style="4" customWidth="1"/>
    <col min="5" max="5" width="13.28515625" style="4" customWidth="1"/>
    <col min="6" max="6" width="6.5703125" style="4" customWidth="1"/>
    <col min="7" max="7" width="11.42578125" customWidth="1"/>
    <col min="8" max="8" width="9.5703125" customWidth="1"/>
    <col min="9" max="9" width="5.28515625" customWidth="1"/>
    <col min="10" max="10" width="6.28515625" style="16" customWidth="1"/>
    <col min="11" max="11" width="10" style="3" customWidth="1"/>
    <col min="12" max="12" width="11.5703125" style="3" customWidth="1"/>
    <col min="13" max="13" width="13.28515625" style="3" customWidth="1"/>
    <col min="14" max="15" width="7.7109375" style="16" customWidth="1"/>
  </cols>
  <sheetData>
    <row r="1" spans="1:15" s="16" customFormat="1" ht="23.25" x14ac:dyDescent="0.35">
      <c r="A1" s="27"/>
      <c r="B1" s="27"/>
      <c r="C1" s="13"/>
      <c r="D1" s="13"/>
      <c r="E1" s="27"/>
      <c r="F1" s="14"/>
      <c r="G1" s="38" t="s">
        <v>574</v>
      </c>
      <c r="H1" s="38"/>
      <c r="I1" s="15"/>
      <c r="J1" s="15"/>
      <c r="K1" s="13"/>
      <c r="L1" s="13"/>
      <c r="M1" s="13"/>
      <c r="N1" s="27"/>
      <c r="O1" s="28"/>
    </row>
    <row r="2" spans="1:15" s="16" customFormat="1" ht="20.25" x14ac:dyDescent="0.35">
      <c r="A2" s="27"/>
      <c r="B2" s="64" t="s">
        <v>587</v>
      </c>
      <c r="C2" s="3"/>
      <c r="D2" s="29"/>
      <c r="E2" s="3"/>
      <c r="F2" s="3"/>
      <c r="G2" s="28"/>
      <c r="H2" s="28"/>
      <c r="I2" s="28"/>
      <c r="J2" s="28"/>
      <c r="K2" s="30"/>
      <c r="L2" s="17"/>
      <c r="M2" s="52"/>
      <c r="N2" s="37"/>
    </row>
    <row r="3" spans="1:15" s="16" customFormat="1" ht="18" x14ac:dyDescent="0.25">
      <c r="A3" s="27"/>
      <c r="B3" s="28"/>
      <c r="C3" s="29"/>
      <c r="D3" s="29"/>
      <c r="E3" s="34" t="s">
        <v>571</v>
      </c>
      <c r="F3" s="31" t="s">
        <v>573</v>
      </c>
      <c r="I3" s="34" t="s">
        <v>572</v>
      </c>
      <c r="K3" s="31" t="s">
        <v>573</v>
      </c>
      <c r="L3" s="17"/>
      <c r="M3" s="34" t="s">
        <v>575</v>
      </c>
      <c r="N3" s="37"/>
    </row>
    <row r="4" spans="1:15" s="16" customFormat="1" ht="15" x14ac:dyDescent="0.2">
      <c r="A4" s="27"/>
      <c r="B4" s="28"/>
      <c r="C4" s="35"/>
      <c r="D4" s="103"/>
      <c r="E4" s="104" t="s">
        <v>570</v>
      </c>
      <c r="F4" s="3"/>
      <c r="G4" s="102"/>
      <c r="H4" s="102"/>
      <c r="I4" s="104" t="s">
        <v>584</v>
      </c>
      <c r="K4" s="30"/>
      <c r="L4" s="17"/>
      <c r="M4" s="36" t="s">
        <v>576</v>
      </c>
      <c r="N4" s="37"/>
    </row>
    <row r="5" spans="1:15" s="16" customFormat="1" ht="18" x14ac:dyDescent="0.25">
      <c r="A5" s="27"/>
      <c r="C5" s="50"/>
      <c r="D5" s="105"/>
      <c r="E5" s="104" t="s">
        <v>569</v>
      </c>
      <c r="F5" s="53"/>
      <c r="G5" s="102"/>
      <c r="H5" s="106"/>
      <c r="I5" s="104" t="s">
        <v>585</v>
      </c>
      <c r="K5" s="17"/>
      <c r="L5" s="18"/>
      <c r="M5" s="52" t="s">
        <v>603</v>
      </c>
      <c r="N5" s="20"/>
    </row>
    <row r="6" spans="1:15" s="16" customFormat="1" ht="19.5" x14ac:dyDescent="0.3">
      <c r="A6" s="27"/>
      <c r="C6" s="50"/>
      <c r="D6" s="51"/>
      <c r="E6" s="52"/>
      <c r="F6" s="53"/>
      <c r="G6" s="102"/>
      <c r="H6" s="106"/>
      <c r="I6" s="107" t="s">
        <v>586</v>
      </c>
      <c r="K6" s="17"/>
      <c r="L6" s="18"/>
      <c r="M6" s="52"/>
      <c r="N6" s="20"/>
    </row>
    <row r="7" spans="1:15" s="16" customFormat="1" ht="18.75" thickBot="1" x14ac:dyDescent="0.3">
      <c r="A7" s="27"/>
      <c r="B7" s="80" t="s">
        <v>604</v>
      </c>
      <c r="C7" s="71"/>
      <c r="D7" s="72"/>
      <c r="E7" s="73"/>
      <c r="F7" s="74"/>
      <c r="G7" s="75"/>
      <c r="H7" s="73"/>
      <c r="I7" s="73"/>
      <c r="J7" s="70"/>
      <c r="K7" s="76"/>
      <c r="L7" s="77"/>
      <c r="M7" s="73"/>
      <c r="N7" s="78"/>
    </row>
    <row r="8" spans="1:15" s="16" customFormat="1" ht="20.25" x14ac:dyDescent="0.3">
      <c r="A8" s="27"/>
      <c r="B8" s="79"/>
      <c r="C8" s="50"/>
      <c r="D8" s="51"/>
      <c r="E8" s="52"/>
      <c r="F8" s="53"/>
      <c r="G8" s="55"/>
      <c r="H8" s="52"/>
      <c r="I8" s="52"/>
      <c r="K8" s="17"/>
      <c r="L8" s="18"/>
      <c r="M8" s="52"/>
      <c r="N8" s="20"/>
    </row>
    <row r="9" spans="1:15" s="16" customFormat="1" ht="15.75" x14ac:dyDescent="0.25">
      <c r="A9" s="27"/>
      <c r="C9" s="21"/>
      <c r="D9" s="22"/>
      <c r="E9" s="33" t="s">
        <v>581</v>
      </c>
      <c r="G9" s="54"/>
      <c r="H9" s="54"/>
      <c r="I9" s="55"/>
      <c r="K9" s="43"/>
      <c r="L9" s="42"/>
      <c r="M9" s="33" t="s">
        <v>582</v>
      </c>
    </row>
    <row r="10" spans="1:15" s="16" customFormat="1" ht="13.5" thickBot="1" x14ac:dyDescent="0.25">
      <c r="A10" s="27"/>
      <c r="C10" s="24"/>
      <c r="D10" s="25" t="s">
        <v>611</v>
      </c>
      <c r="E10" s="26"/>
      <c r="K10" s="24"/>
      <c r="L10" s="56"/>
      <c r="M10" s="69"/>
    </row>
    <row r="11" spans="1:15" s="16" customFormat="1" ht="14.25" x14ac:dyDescent="0.2">
      <c r="A11" s="27"/>
      <c r="C11" s="19" t="s">
        <v>567</v>
      </c>
      <c r="D11" s="19" t="s">
        <v>568</v>
      </c>
      <c r="E11" s="19" t="s">
        <v>3</v>
      </c>
      <c r="F11"/>
      <c r="G11" s="59"/>
      <c r="H11" s="46"/>
      <c r="I11" s="45"/>
      <c r="K11" s="19" t="s">
        <v>567</v>
      </c>
      <c r="L11" s="19" t="s">
        <v>568</v>
      </c>
      <c r="M11" s="19" t="s">
        <v>3</v>
      </c>
      <c r="N11" s="23"/>
      <c r="O11" s="23"/>
    </row>
    <row r="12" spans="1:15" s="16" customFormat="1" ht="15" x14ac:dyDescent="0.2">
      <c r="A12" s="27"/>
      <c r="C12" s="2" t="s">
        <v>9</v>
      </c>
      <c r="D12" s="2" t="s">
        <v>9</v>
      </c>
      <c r="E12" s="2" t="s">
        <v>8</v>
      </c>
      <c r="F12" s="17"/>
      <c r="G12" s="41" t="s">
        <v>580</v>
      </c>
      <c r="H12" s="44"/>
      <c r="I12" s="40"/>
      <c r="K12" s="2" t="s">
        <v>9</v>
      </c>
      <c r="L12" s="2" t="s">
        <v>9</v>
      </c>
      <c r="M12" s="2" t="s">
        <v>8</v>
      </c>
      <c r="N12" s="23"/>
      <c r="O12" s="23"/>
    </row>
    <row r="13" spans="1:15" ht="15" x14ac:dyDescent="0.2">
      <c r="C13" s="100">
        <v>0</v>
      </c>
      <c r="D13" s="100">
        <v>0</v>
      </c>
      <c r="E13" s="101">
        <v>0</v>
      </c>
      <c r="G13" s="41"/>
      <c r="H13" s="67" t="s">
        <v>578</v>
      </c>
      <c r="I13" s="39"/>
      <c r="K13" s="99">
        <f t="shared" ref="K13:K44" si="0">SUM(C13* CF)</f>
        <v>0</v>
      </c>
      <c r="L13" s="99">
        <f t="shared" ref="L13:L44" si="1">SUM(D13* CF)</f>
        <v>0</v>
      </c>
      <c r="M13" s="99">
        <f>SUM(E13)</f>
        <v>0</v>
      </c>
      <c r="N13" s="23"/>
      <c r="O13" s="23"/>
    </row>
    <row r="14" spans="1:15" x14ac:dyDescent="0.2">
      <c r="C14" s="100">
        <v>0</v>
      </c>
      <c r="D14" s="100">
        <v>0</v>
      </c>
      <c r="E14" s="101">
        <v>0</v>
      </c>
      <c r="F14" s="32"/>
      <c r="G14" s="47"/>
      <c r="H14" s="66"/>
      <c r="I14" s="48"/>
      <c r="J14" s="62"/>
      <c r="K14" s="99">
        <f t="shared" si="0"/>
        <v>0</v>
      </c>
      <c r="L14" s="99">
        <f t="shared" si="1"/>
        <v>0</v>
      </c>
      <c r="M14" s="99">
        <f>SUM(E14)</f>
        <v>0</v>
      </c>
      <c r="N14" s="23"/>
      <c r="O14" s="23"/>
    </row>
    <row r="15" spans="1:15" x14ac:dyDescent="0.2">
      <c r="C15" s="100">
        <v>0</v>
      </c>
      <c r="D15" s="100">
        <v>0</v>
      </c>
      <c r="E15" s="101">
        <v>0</v>
      </c>
      <c r="F15" s="32"/>
      <c r="G15" s="57"/>
      <c r="H15" s="60" t="s">
        <v>578</v>
      </c>
      <c r="I15" s="58"/>
      <c r="K15" s="99">
        <f t="shared" si="0"/>
        <v>0</v>
      </c>
      <c r="L15" s="99">
        <f t="shared" si="1"/>
        <v>0</v>
      </c>
      <c r="M15" s="99">
        <f t="shared" ref="M15:M78" si="2">SUM(E15)</f>
        <v>0</v>
      </c>
      <c r="N15" s="23"/>
      <c r="O15" s="23"/>
    </row>
    <row r="16" spans="1:15" ht="13.5" thickBot="1" x14ac:dyDescent="0.25">
      <c r="C16" s="100">
        <v>0</v>
      </c>
      <c r="D16" s="100">
        <v>0</v>
      </c>
      <c r="E16" s="101">
        <v>0</v>
      </c>
      <c r="F16" s="32"/>
      <c r="G16" s="68">
        <f>IF(SelectedWorkWeek=H16,1.067,1)</f>
        <v>1</v>
      </c>
      <c r="H16" s="61" t="s">
        <v>579</v>
      </c>
      <c r="I16" s="49"/>
      <c r="K16" s="99">
        <f t="shared" si="0"/>
        <v>0</v>
      </c>
      <c r="L16" s="99">
        <f t="shared" si="1"/>
        <v>0</v>
      </c>
      <c r="M16" s="99">
        <f t="shared" si="2"/>
        <v>0</v>
      </c>
      <c r="N16" s="23"/>
      <c r="O16" s="23"/>
    </row>
    <row r="17" spans="3:15" x14ac:dyDescent="0.2">
      <c r="C17" s="100">
        <v>0</v>
      </c>
      <c r="D17" s="100">
        <v>0</v>
      </c>
      <c r="E17" s="101">
        <v>0</v>
      </c>
      <c r="F17" s="32"/>
      <c r="K17" s="99">
        <f t="shared" si="0"/>
        <v>0</v>
      </c>
      <c r="L17" s="99">
        <f t="shared" si="1"/>
        <v>0</v>
      </c>
      <c r="M17" s="99">
        <f t="shared" si="2"/>
        <v>0</v>
      </c>
      <c r="N17" s="23"/>
      <c r="O17" s="23"/>
    </row>
    <row r="18" spans="3:15" ht="15" x14ac:dyDescent="0.25">
      <c r="C18" s="100">
        <v>0</v>
      </c>
      <c r="D18" s="100">
        <v>0</v>
      </c>
      <c r="E18" s="101">
        <v>0</v>
      </c>
      <c r="F18" s="32"/>
      <c r="K18" s="99">
        <f t="shared" si="0"/>
        <v>0</v>
      </c>
      <c r="L18" s="99">
        <f t="shared" si="1"/>
        <v>0</v>
      </c>
      <c r="M18" s="99">
        <f t="shared" si="2"/>
        <v>0</v>
      </c>
      <c r="N18" s="63"/>
      <c r="O18" s="23"/>
    </row>
    <row r="19" spans="3:15" ht="15" x14ac:dyDescent="0.25">
      <c r="C19" s="100">
        <v>0</v>
      </c>
      <c r="D19" s="100">
        <v>0</v>
      </c>
      <c r="E19" s="101">
        <v>0</v>
      </c>
      <c r="F19" s="32"/>
      <c r="K19" s="99">
        <f t="shared" si="0"/>
        <v>0</v>
      </c>
      <c r="L19" s="99">
        <f t="shared" si="1"/>
        <v>0</v>
      </c>
      <c r="M19" s="99">
        <f t="shared" si="2"/>
        <v>0</v>
      </c>
      <c r="N19" s="63"/>
      <c r="O19" s="23"/>
    </row>
    <row r="20" spans="3:15" x14ac:dyDescent="0.2">
      <c r="C20" s="100">
        <v>0</v>
      </c>
      <c r="D20" s="100">
        <v>0</v>
      </c>
      <c r="E20" s="101">
        <v>0</v>
      </c>
      <c r="F20" s="32"/>
      <c r="K20" s="99">
        <f t="shared" si="0"/>
        <v>0</v>
      </c>
      <c r="L20" s="99">
        <f t="shared" si="1"/>
        <v>0</v>
      </c>
      <c r="M20" s="99">
        <f t="shared" si="2"/>
        <v>0</v>
      </c>
      <c r="N20" s="23"/>
    </row>
    <row r="21" spans="3:15" x14ac:dyDescent="0.2">
      <c r="C21" s="100">
        <v>0</v>
      </c>
      <c r="D21" s="100">
        <v>0</v>
      </c>
      <c r="E21" s="101">
        <v>0</v>
      </c>
      <c r="F21" s="32"/>
      <c r="K21" s="99">
        <f t="shared" si="0"/>
        <v>0</v>
      </c>
      <c r="L21" s="99">
        <f t="shared" si="1"/>
        <v>0</v>
      </c>
      <c r="M21" s="99">
        <f t="shared" si="2"/>
        <v>0</v>
      </c>
      <c r="N21" s="23"/>
    </row>
    <row r="22" spans="3:15" x14ac:dyDescent="0.2">
      <c r="C22" s="100">
        <v>0</v>
      </c>
      <c r="D22" s="100">
        <v>0</v>
      </c>
      <c r="E22" s="101">
        <v>0</v>
      </c>
      <c r="F22" s="32"/>
      <c r="K22" s="99">
        <f t="shared" si="0"/>
        <v>0</v>
      </c>
      <c r="L22" s="99">
        <f t="shared" si="1"/>
        <v>0</v>
      </c>
      <c r="M22" s="99">
        <f t="shared" si="2"/>
        <v>0</v>
      </c>
    </row>
    <row r="23" spans="3:15" x14ac:dyDescent="0.2">
      <c r="C23" s="100">
        <v>0</v>
      </c>
      <c r="D23" s="100">
        <v>0</v>
      </c>
      <c r="E23" s="101">
        <v>0</v>
      </c>
      <c r="F23" s="32"/>
      <c r="K23" s="99">
        <f t="shared" si="0"/>
        <v>0</v>
      </c>
      <c r="L23" s="99">
        <f t="shared" si="1"/>
        <v>0</v>
      </c>
      <c r="M23" s="99">
        <f t="shared" si="2"/>
        <v>0</v>
      </c>
    </row>
    <row r="24" spans="3:15" x14ac:dyDescent="0.2">
      <c r="C24" s="100">
        <v>0</v>
      </c>
      <c r="D24" s="100">
        <v>0</v>
      </c>
      <c r="E24" s="101">
        <v>0</v>
      </c>
      <c r="F24" s="32"/>
      <c r="K24" s="99">
        <f t="shared" si="0"/>
        <v>0</v>
      </c>
      <c r="L24" s="99">
        <f t="shared" si="1"/>
        <v>0</v>
      </c>
      <c r="M24" s="99">
        <f t="shared" si="2"/>
        <v>0</v>
      </c>
    </row>
    <row r="25" spans="3:15" x14ac:dyDescent="0.2">
      <c r="C25" s="100">
        <v>0</v>
      </c>
      <c r="D25" s="100">
        <v>0</v>
      </c>
      <c r="E25" s="101">
        <v>0</v>
      </c>
      <c r="F25" s="32"/>
      <c r="K25" s="99">
        <f t="shared" si="0"/>
        <v>0</v>
      </c>
      <c r="L25" s="99">
        <f t="shared" si="1"/>
        <v>0</v>
      </c>
      <c r="M25" s="99">
        <f t="shared" si="2"/>
        <v>0</v>
      </c>
    </row>
    <row r="26" spans="3:15" x14ac:dyDescent="0.2">
      <c r="C26" s="100">
        <v>0</v>
      </c>
      <c r="D26" s="100">
        <v>0</v>
      </c>
      <c r="E26" s="101">
        <v>0</v>
      </c>
      <c r="F26" s="32"/>
      <c r="K26" s="99">
        <f t="shared" si="0"/>
        <v>0</v>
      </c>
      <c r="L26" s="99">
        <f t="shared" si="1"/>
        <v>0</v>
      </c>
      <c r="M26" s="99">
        <f t="shared" si="2"/>
        <v>0</v>
      </c>
    </row>
    <row r="27" spans="3:15" x14ac:dyDescent="0.2">
      <c r="C27" s="100">
        <v>0</v>
      </c>
      <c r="D27" s="100">
        <v>0</v>
      </c>
      <c r="E27" s="101">
        <v>0</v>
      </c>
      <c r="F27" s="32"/>
      <c r="K27" s="99">
        <f t="shared" si="0"/>
        <v>0</v>
      </c>
      <c r="L27" s="99">
        <f t="shared" si="1"/>
        <v>0</v>
      </c>
      <c r="M27" s="99">
        <f t="shared" si="2"/>
        <v>0</v>
      </c>
    </row>
    <row r="28" spans="3:15" x14ac:dyDescent="0.2">
      <c r="C28" s="100">
        <v>0</v>
      </c>
      <c r="D28" s="100">
        <v>0</v>
      </c>
      <c r="E28" s="101">
        <v>0</v>
      </c>
      <c r="F28" s="32"/>
      <c r="K28" s="99">
        <f t="shared" si="0"/>
        <v>0</v>
      </c>
      <c r="L28" s="99">
        <f t="shared" si="1"/>
        <v>0</v>
      </c>
      <c r="M28" s="99">
        <f t="shared" si="2"/>
        <v>0</v>
      </c>
    </row>
    <row r="29" spans="3:15" x14ac:dyDescent="0.2">
      <c r="C29" s="100">
        <v>0</v>
      </c>
      <c r="D29" s="100">
        <v>0</v>
      </c>
      <c r="E29" s="101">
        <v>0</v>
      </c>
      <c r="F29" s="32"/>
      <c r="K29" s="99">
        <f t="shared" si="0"/>
        <v>0</v>
      </c>
      <c r="L29" s="99">
        <f t="shared" si="1"/>
        <v>0</v>
      </c>
      <c r="M29" s="99">
        <f t="shared" si="2"/>
        <v>0</v>
      </c>
    </row>
    <row r="30" spans="3:15" x14ac:dyDescent="0.2">
      <c r="C30" s="100">
        <v>0</v>
      </c>
      <c r="D30" s="100">
        <v>0</v>
      </c>
      <c r="E30" s="101">
        <v>0</v>
      </c>
      <c r="F30" s="32"/>
      <c r="K30" s="99">
        <f t="shared" si="0"/>
        <v>0</v>
      </c>
      <c r="L30" s="99">
        <f t="shared" si="1"/>
        <v>0</v>
      </c>
      <c r="M30" s="99">
        <f t="shared" si="2"/>
        <v>0</v>
      </c>
    </row>
    <row r="31" spans="3:15" x14ac:dyDescent="0.2">
      <c r="C31" s="100">
        <v>0</v>
      </c>
      <c r="D31" s="100">
        <v>0</v>
      </c>
      <c r="E31" s="101">
        <v>0</v>
      </c>
      <c r="F31" s="32"/>
      <c r="K31" s="99">
        <f t="shared" si="0"/>
        <v>0</v>
      </c>
      <c r="L31" s="99">
        <f t="shared" si="1"/>
        <v>0</v>
      </c>
      <c r="M31" s="99">
        <f t="shared" si="2"/>
        <v>0</v>
      </c>
    </row>
    <row r="32" spans="3:15" x14ac:dyDescent="0.2">
      <c r="C32" s="100">
        <v>0</v>
      </c>
      <c r="D32" s="100">
        <v>0</v>
      </c>
      <c r="E32" s="101">
        <v>0</v>
      </c>
      <c r="F32" s="32"/>
      <c r="K32" s="99">
        <f t="shared" si="0"/>
        <v>0</v>
      </c>
      <c r="L32" s="99">
        <f t="shared" si="1"/>
        <v>0</v>
      </c>
      <c r="M32" s="99">
        <f t="shared" si="2"/>
        <v>0</v>
      </c>
    </row>
    <row r="33" spans="3:13" x14ac:dyDescent="0.2">
      <c r="C33" s="100">
        <v>0</v>
      </c>
      <c r="D33" s="100">
        <v>0</v>
      </c>
      <c r="E33" s="101">
        <v>0</v>
      </c>
      <c r="F33" s="32"/>
      <c r="K33" s="99">
        <f t="shared" si="0"/>
        <v>0</v>
      </c>
      <c r="L33" s="99">
        <f t="shared" si="1"/>
        <v>0</v>
      </c>
      <c r="M33" s="99">
        <f t="shared" si="2"/>
        <v>0</v>
      </c>
    </row>
    <row r="34" spans="3:13" x14ac:dyDescent="0.2">
      <c r="C34" s="100">
        <v>0</v>
      </c>
      <c r="D34" s="100">
        <v>0</v>
      </c>
      <c r="E34" s="101">
        <v>0</v>
      </c>
      <c r="F34" s="32"/>
      <c r="K34" s="99">
        <f t="shared" si="0"/>
        <v>0</v>
      </c>
      <c r="L34" s="99">
        <f t="shared" si="1"/>
        <v>0</v>
      </c>
      <c r="M34" s="99">
        <f t="shared" si="2"/>
        <v>0</v>
      </c>
    </row>
    <row r="35" spans="3:13" x14ac:dyDescent="0.2">
      <c r="C35" s="100">
        <v>0</v>
      </c>
      <c r="D35" s="100">
        <v>0</v>
      </c>
      <c r="E35" s="101">
        <v>0</v>
      </c>
      <c r="F35" s="32"/>
      <c r="K35" s="99">
        <f t="shared" si="0"/>
        <v>0</v>
      </c>
      <c r="L35" s="99">
        <f t="shared" si="1"/>
        <v>0</v>
      </c>
      <c r="M35" s="99">
        <f t="shared" si="2"/>
        <v>0</v>
      </c>
    </row>
    <row r="36" spans="3:13" x14ac:dyDescent="0.2">
      <c r="C36" s="100">
        <v>0</v>
      </c>
      <c r="D36" s="100">
        <v>0</v>
      </c>
      <c r="E36" s="101">
        <v>0</v>
      </c>
      <c r="F36" s="32"/>
      <c r="K36" s="99">
        <f t="shared" si="0"/>
        <v>0</v>
      </c>
      <c r="L36" s="99">
        <f t="shared" si="1"/>
        <v>0</v>
      </c>
      <c r="M36" s="99">
        <f t="shared" si="2"/>
        <v>0</v>
      </c>
    </row>
    <row r="37" spans="3:13" x14ac:dyDescent="0.2">
      <c r="C37" s="100">
        <v>0</v>
      </c>
      <c r="D37" s="100">
        <v>0</v>
      </c>
      <c r="E37" s="101">
        <v>0</v>
      </c>
      <c r="F37" s="32"/>
      <c r="K37" s="99">
        <f t="shared" si="0"/>
        <v>0</v>
      </c>
      <c r="L37" s="99">
        <f t="shared" si="1"/>
        <v>0</v>
      </c>
      <c r="M37" s="99">
        <f t="shared" si="2"/>
        <v>0</v>
      </c>
    </row>
    <row r="38" spans="3:13" x14ac:dyDescent="0.2">
      <c r="C38" s="100">
        <v>0</v>
      </c>
      <c r="D38" s="100">
        <v>0</v>
      </c>
      <c r="E38" s="101">
        <v>0</v>
      </c>
      <c r="F38" s="32"/>
      <c r="K38" s="99">
        <f t="shared" si="0"/>
        <v>0</v>
      </c>
      <c r="L38" s="99">
        <f t="shared" si="1"/>
        <v>0</v>
      </c>
      <c r="M38" s="99">
        <f t="shared" si="2"/>
        <v>0</v>
      </c>
    </row>
    <row r="39" spans="3:13" x14ac:dyDescent="0.2">
      <c r="C39" s="100">
        <v>0</v>
      </c>
      <c r="D39" s="100">
        <v>0</v>
      </c>
      <c r="E39" s="101">
        <v>0</v>
      </c>
      <c r="F39" s="32"/>
      <c r="K39" s="99">
        <f t="shared" si="0"/>
        <v>0</v>
      </c>
      <c r="L39" s="99">
        <f t="shared" si="1"/>
        <v>0</v>
      </c>
      <c r="M39" s="99">
        <f t="shared" si="2"/>
        <v>0</v>
      </c>
    </row>
    <row r="40" spans="3:13" x14ac:dyDescent="0.2">
      <c r="C40" s="100">
        <v>0</v>
      </c>
      <c r="D40" s="100">
        <v>0</v>
      </c>
      <c r="E40" s="101">
        <v>0</v>
      </c>
      <c r="F40" s="32"/>
      <c r="K40" s="99">
        <f t="shared" si="0"/>
        <v>0</v>
      </c>
      <c r="L40" s="99">
        <f t="shared" si="1"/>
        <v>0</v>
      </c>
      <c r="M40" s="99">
        <f t="shared" si="2"/>
        <v>0</v>
      </c>
    </row>
    <row r="41" spans="3:13" x14ac:dyDescent="0.2">
      <c r="C41" s="100">
        <v>0</v>
      </c>
      <c r="D41" s="100">
        <v>0</v>
      </c>
      <c r="E41" s="101">
        <v>0</v>
      </c>
      <c r="F41" s="32"/>
      <c r="K41" s="99">
        <f t="shared" si="0"/>
        <v>0</v>
      </c>
      <c r="L41" s="99">
        <f t="shared" si="1"/>
        <v>0</v>
      </c>
      <c r="M41" s="99">
        <f t="shared" si="2"/>
        <v>0</v>
      </c>
    </row>
    <row r="42" spans="3:13" x14ac:dyDescent="0.2">
      <c r="C42" s="100">
        <v>0</v>
      </c>
      <c r="D42" s="100">
        <v>0</v>
      </c>
      <c r="E42" s="101">
        <v>0</v>
      </c>
      <c r="F42" s="32"/>
      <c r="K42" s="99">
        <f t="shared" si="0"/>
        <v>0</v>
      </c>
      <c r="L42" s="99">
        <f t="shared" si="1"/>
        <v>0</v>
      </c>
      <c r="M42" s="99">
        <f t="shared" si="2"/>
        <v>0</v>
      </c>
    </row>
    <row r="43" spans="3:13" x14ac:dyDescent="0.2">
      <c r="C43" s="100">
        <v>0</v>
      </c>
      <c r="D43" s="100">
        <v>0</v>
      </c>
      <c r="E43" s="101">
        <v>0</v>
      </c>
      <c r="F43" s="32"/>
      <c r="K43" s="99">
        <f t="shared" si="0"/>
        <v>0</v>
      </c>
      <c r="L43" s="99">
        <f t="shared" si="1"/>
        <v>0</v>
      </c>
      <c r="M43" s="99">
        <f t="shared" si="2"/>
        <v>0</v>
      </c>
    </row>
    <row r="44" spans="3:13" x14ac:dyDescent="0.2">
      <c r="C44" s="100">
        <v>0</v>
      </c>
      <c r="D44" s="100">
        <v>0</v>
      </c>
      <c r="E44" s="101">
        <v>0</v>
      </c>
      <c r="F44" s="32"/>
      <c r="K44" s="99">
        <f t="shared" si="0"/>
        <v>0</v>
      </c>
      <c r="L44" s="99">
        <f t="shared" si="1"/>
        <v>0</v>
      </c>
      <c r="M44" s="99">
        <f t="shared" si="2"/>
        <v>0</v>
      </c>
    </row>
    <row r="45" spans="3:13" x14ac:dyDescent="0.2">
      <c r="C45" s="100">
        <v>0</v>
      </c>
      <c r="D45" s="100">
        <v>0</v>
      </c>
      <c r="E45" s="101">
        <v>0</v>
      </c>
      <c r="F45" s="32"/>
      <c r="K45" s="99">
        <f t="shared" ref="K45:K76" si="3">SUM(C45* CF)</f>
        <v>0</v>
      </c>
      <c r="L45" s="99">
        <f t="shared" ref="L45:L76" si="4">SUM(D45* CF)</f>
        <v>0</v>
      </c>
      <c r="M45" s="99">
        <f t="shared" si="2"/>
        <v>0</v>
      </c>
    </row>
    <row r="46" spans="3:13" x14ac:dyDescent="0.2">
      <c r="C46" s="100">
        <v>0</v>
      </c>
      <c r="D46" s="100">
        <v>0</v>
      </c>
      <c r="E46" s="101">
        <v>0</v>
      </c>
      <c r="F46" s="32"/>
      <c r="K46" s="99">
        <f t="shared" si="3"/>
        <v>0</v>
      </c>
      <c r="L46" s="99">
        <f t="shared" si="4"/>
        <v>0</v>
      </c>
      <c r="M46" s="99">
        <f t="shared" si="2"/>
        <v>0</v>
      </c>
    </row>
    <row r="47" spans="3:13" x14ac:dyDescent="0.2">
      <c r="C47" s="100">
        <v>0</v>
      </c>
      <c r="D47" s="100">
        <v>0</v>
      </c>
      <c r="E47" s="101">
        <v>0</v>
      </c>
      <c r="F47" s="32"/>
      <c r="K47" s="99">
        <f t="shared" si="3"/>
        <v>0</v>
      </c>
      <c r="L47" s="99">
        <f t="shared" si="4"/>
        <v>0</v>
      </c>
      <c r="M47" s="99">
        <f t="shared" si="2"/>
        <v>0</v>
      </c>
    </row>
    <row r="48" spans="3:13" x14ac:dyDescent="0.2">
      <c r="C48" s="100">
        <v>0</v>
      </c>
      <c r="D48" s="100">
        <v>0</v>
      </c>
      <c r="E48" s="101">
        <v>0</v>
      </c>
      <c r="F48" s="32"/>
      <c r="K48" s="99">
        <f t="shared" si="3"/>
        <v>0</v>
      </c>
      <c r="L48" s="99">
        <f t="shared" si="4"/>
        <v>0</v>
      </c>
      <c r="M48" s="99">
        <f t="shared" si="2"/>
        <v>0</v>
      </c>
    </row>
    <row r="49" spans="3:13" x14ac:dyDescent="0.2">
      <c r="C49" s="100">
        <v>0</v>
      </c>
      <c r="D49" s="100">
        <v>0</v>
      </c>
      <c r="E49" s="101">
        <v>0</v>
      </c>
      <c r="F49" s="32"/>
      <c r="K49" s="99">
        <f t="shared" si="3"/>
        <v>0</v>
      </c>
      <c r="L49" s="99">
        <f t="shared" si="4"/>
        <v>0</v>
      </c>
      <c r="M49" s="99">
        <f t="shared" si="2"/>
        <v>0</v>
      </c>
    </row>
    <row r="50" spans="3:13" x14ac:dyDescent="0.2">
      <c r="C50" s="100">
        <v>0</v>
      </c>
      <c r="D50" s="100">
        <v>0</v>
      </c>
      <c r="E50" s="101">
        <v>0</v>
      </c>
      <c r="F50" s="32"/>
      <c r="K50" s="99">
        <f t="shared" si="3"/>
        <v>0</v>
      </c>
      <c r="L50" s="99">
        <f t="shared" si="4"/>
        <v>0</v>
      </c>
      <c r="M50" s="99">
        <f t="shared" si="2"/>
        <v>0</v>
      </c>
    </row>
    <row r="51" spans="3:13" x14ac:dyDescent="0.2">
      <c r="C51" s="100">
        <v>0</v>
      </c>
      <c r="D51" s="100">
        <v>0</v>
      </c>
      <c r="E51" s="101">
        <v>0</v>
      </c>
      <c r="F51" s="32"/>
      <c r="K51" s="99">
        <f t="shared" si="3"/>
        <v>0</v>
      </c>
      <c r="L51" s="99">
        <f t="shared" si="4"/>
        <v>0</v>
      </c>
      <c r="M51" s="99">
        <f t="shared" si="2"/>
        <v>0</v>
      </c>
    </row>
    <row r="52" spans="3:13" x14ac:dyDescent="0.2">
      <c r="C52" s="100">
        <v>0</v>
      </c>
      <c r="D52" s="100">
        <v>0</v>
      </c>
      <c r="E52" s="101">
        <v>0</v>
      </c>
      <c r="F52" s="32"/>
      <c r="K52" s="99">
        <f t="shared" si="3"/>
        <v>0</v>
      </c>
      <c r="L52" s="99">
        <f t="shared" si="4"/>
        <v>0</v>
      </c>
      <c r="M52" s="99">
        <f t="shared" si="2"/>
        <v>0</v>
      </c>
    </row>
    <row r="53" spans="3:13" x14ac:dyDescent="0.2">
      <c r="C53" s="100">
        <v>0</v>
      </c>
      <c r="D53" s="100">
        <v>0</v>
      </c>
      <c r="E53" s="101">
        <v>0</v>
      </c>
      <c r="F53" s="32"/>
      <c r="K53" s="99">
        <f t="shared" si="3"/>
        <v>0</v>
      </c>
      <c r="L53" s="99">
        <f t="shared" si="4"/>
        <v>0</v>
      </c>
      <c r="M53" s="99">
        <f t="shared" si="2"/>
        <v>0</v>
      </c>
    </row>
    <row r="54" spans="3:13" x14ac:dyDescent="0.2">
      <c r="C54" s="100">
        <v>0</v>
      </c>
      <c r="D54" s="100">
        <v>0</v>
      </c>
      <c r="E54" s="101">
        <v>0</v>
      </c>
      <c r="F54" s="32"/>
      <c r="K54" s="99">
        <f t="shared" si="3"/>
        <v>0</v>
      </c>
      <c r="L54" s="99">
        <f t="shared" si="4"/>
        <v>0</v>
      </c>
      <c r="M54" s="99">
        <f t="shared" si="2"/>
        <v>0</v>
      </c>
    </row>
    <row r="55" spans="3:13" x14ac:dyDescent="0.2">
      <c r="C55" s="100">
        <v>0</v>
      </c>
      <c r="D55" s="100">
        <v>0</v>
      </c>
      <c r="E55" s="101">
        <v>0</v>
      </c>
      <c r="F55" s="32"/>
      <c r="K55" s="99">
        <f t="shared" si="3"/>
        <v>0</v>
      </c>
      <c r="L55" s="99">
        <f t="shared" si="4"/>
        <v>0</v>
      </c>
      <c r="M55" s="99">
        <f t="shared" si="2"/>
        <v>0</v>
      </c>
    </row>
    <row r="56" spans="3:13" x14ac:dyDescent="0.2">
      <c r="C56" s="100">
        <v>0</v>
      </c>
      <c r="D56" s="100">
        <v>0</v>
      </c>
      <c r="E56" s="101">
        <v>0</v>
      </c>
      <c r="F56" s="32"/>
      <c r="K56" s="99">
        <f t="shared" si="3"/>
        <v>0</v>
      </c>
      <c r="L56" s="99">
        <f t="shared" si="4"/>
        <v>0</v>
      </c>
      <c r="M56" s="99">
        <f t="shared" si="2"/>
        <v>0</v>
      </c>
    </row>
    <row r="57" spans="3:13" x14ac:dyDescent="0.2">
      <c r="C57" s="100">
        <v>0</v>
      </c>
      <c r="D57" s="100">
        <v>0</v>
      </c>
      <c r="E57" s="101">
        <v>0</v>
      </c>
      <c r="F57" s="32"/>
      <c r="K57" s="99">
        <f t="shared" si="3"/>
        <v>0</v>
      </c>
      <c r="L57" s="99">
        <f t="shared" si="4"/>
        <v>0</v>
      </c>
      <c r="M57" s="99">
        <f t="shared" si="2"/>
        <v>0</v>
      </c>
    </row>
    <row r="58" spans="3:13" x14ac:dyDescent="0.2">
      <c r="C58" s="100">
        <v>0</v>
      </c>
      <c r="D58" s="100">
        <v>0</v>
      </c>
      <c r="E58" s="101">
        <v>0</v>
      </c>
      <c r="F58" s="32"/>
      <c r="K58" s="99">
        <f t="shared" si="3"/>
        <v>0</v>
      </c>
      <c r="L58" s="99">
        <f t="shared" si="4"/>
        <v>0</v>
      </c>
      <c r="M58" s="99">
        <f t="shared" si="2"/>
        <v>0</v>
      </c>
    </row>
    <row r="59" spans="3:13" x14ac:dyDescent="0.2">
      <c r="C59" s="100">
        <v>0</v>
      </c>
      <c r="D59" s="100">
        <v>0</v>
      </c>
      <c r="E59" s="101">
        <v>0</v>
      </c>
      <c r="F59" s="32"/>
      <c r="K59" s="99">
        <f t="shared" si="3"/>
        <v>0</v>
      </c>
      <c r="L59" s="99">
        <f t="shared" si="4"/>
        <v>0</v>
      </c>
      <c r="M59" s="99">
        <f t="shared" si="2"/>
        <v>0</v>
      </c>
    </row>
    <row r="60" spans="3:13" x14ac:dyDescent="0.2">
      <c r="C60" s="100">
        <v>0</v>
      </c>
      <c r="D60" s="100">
        <v>0</v>
      </c>
      <c r="E60" s="101">
        <v>0</v>
      </c>
      <c r="F60" s="32"/>
      <c r="K60" s="99">
        <f t="shared" si="3"/>
        <v>0</v>
      </c>
      <c r="L60" s="99">
        <f t="shared" si="4"/>
        <v>0</v>
      </c>
      <c r="M60" s="99">
        <f t="shared" si="2"/>
        <v>0</v>
      </c>
    </row>
    <row r="61" spans="3:13" x14ac:dyDescent="0.2">
      <c r="C61" s="100">
        <v>0</v>
      </c>
      <c r="D61" s="100">
        <v>0</v>
      </c>
      <c r="E61" s="101">
        <v>0</v>
      </c>
      <c r="F61" s="32"/>
      <c r="K61" s="99">
        <f t="shared" si="3"/>
        <v>0</v>
      </c>
      <c r="L61" s="99">
        <f t="shared" si="4"/>
        <v>0</v>
      </c>
      <c r="M61" s="99">
        <f t="shared" si="2"/>
        <v>0</v>
      </c>
    </row>
    <row r="62" spans="3:13" x14ac:dyDescent="0.2">
      <c r="C62" s="100">
        <v>0</v>
      </c>
      <c r="D62" s="100">
        <v>0</v>
      </c>
      <c r="E62" s="101">
        <v>0</v>
      </c>
      <c r="F62" s="32"/>
      <c r="K62" s="99">
        <f t="shared" si="3"/>
        <v>0</v>
      </c>
      <c r="L62" s="99">
        <f t="shared" si="4"/>
        <v>0</v>
      </c>
      <c r="M62" s="99">
        <f t="shared" si="2"/>
        <v>0</v>
      </c>
    </row>
    <row r="63" spans="3:13" x14ac:dyDescent="0.2">
      <c r="C63" s="100">
        <v>0</v>
      </c>
      <c r="D63" s="100">
        <v>0</v>
      </c>
      <c r="E63" s="101">
        <v>0</v>
      </c>
      <c r="F63" s="32"/>
      <c r="K63" s="99">
        <f t="shared" si="3"/>
        <v>0</v>
      </c>
      <c r="L63" s="99">
        <f t="shared" si="4"/>
        <v>0</v>
      </c>
      <c r="M63" s="99">
        <f t="shared" si="2"/>
        <v>0</v>
      </c>
    </row>
    <row r="64" spans="3:13" x14ac:dyDescent="0.2">
      <c r="C64" s="100">
        <v>0</v>
      </c>
      <c r="D64" s="100">
        <v>0</v>
      </c>
      <c r="E64" s="101">
        <v>0</v>
      </c>
      <c r="F64" s="32"/>
      <c r="K64" s="99">
        <f t="shared" si="3"/>
        <v>0</v>
      </c>
      <c r="L64" s="99">
        <f t="shared" si="4"/>
        <v>0</v>
      </c>
      <c r="M64" s="99">
        <f t="shared" si="2"/>
        <v>0</v>
      </c>
    </row>
    <row r="65" spans="3:13" x14ac:dyDescent="0.2">
      <c r="C65" s="100">
        <v>0</v>
      </c>
      <c r="D65" s="100">
        <v>0</v>
      </c>
      <c r="E65" s="101">
        <v>0</v>
      </c>
      <c r="F65" s="32"/>
      <c r="K65" s="99">
        <f t="shared" si="3"/>
        <v>0</v>
      </c>
      <c r="L65" s="99">
        <f t="shared" si="4"/>
        <v>0</v>
      </c>
      <c r="M65" s="99">
        <f t="shared" si="2"/>
        <v>0</v>
      </c>
    </row>
    <row r="66" spans="3:13" x14ac:dyDescent="0.2">
      <c r="C66" s="100">
        <v>0</v>
      </c>
      <c r="D66" s="100">
        <v>0</v>
      </c>
      <c r="E66" s="101">
        <v>0</v>
      </c>
      <c r="F66" s="32"/>
      <c r="K66" s="99">
        <f t="shared" si="3"/>
        <v>0</v>
      </c>
      <c r="L66" s="99">
        <f t="shared" si="4"/>
        <v>0</v>
      </c>
      <c r="M66" s="99">
        <f t="shared" si="2"/>
        <v>0</v>
      </c>
    </row>
    <row r="67" spans="3:13" x14ac:dyDescent="0.2">
      <c r="C67" s="100">
        <v>0</v>
      </c>
      <c r="D67" s="100">
        <v>0</v>
      </c>
      <c r="E67" s="101">
        <v>0</v>
      </c>
      <c r="F67" s="32"/>
      <c r="K67" s="99">
        <f t="shared" si="3"/>
        <v>0</v>
      </c>
      <c r="L67" s="99">
        <f t="shared" si="4"/>
        <v>0</v>
      </c>
      <c r="M67" s="99">
        <f t="shared" si="2"/>
        <v>0</v>
      </c>
    </row>
    <row r="68" spans="3:13" x14ac:dyDescent="0.2">
      <c r="C68" s="100">
        <v>0</v>
      </c>
      <c r="D68" s="100">
        <v>0</v>
      </c>
      <c r="E68" s="101">
        <v>0</v>
      </c>
      <c r="F68" s="32"/>
      <c r="K68" s="99">
        <f t="shared" si="3"/>
        <v>0</v>
      </c>
      <c r="L68" s="99">
        <f t="shared" si="4"/>
        <v>0</v>
      </c>
      <c r="M68" s="99">
        <f t="shared" si="2"/>
        <v>0</v>
      </c>
    </row>
    <row r="69" spans="3:13" x14ac:dyDescent="0.2">
      <c r="C69" s="100">
        <v>0</v>
      </c>
      <c r="D69" s="100">
        <v>0</v>
      </c>
      <c r="E69" s="101">
        <v>0</v>
      </c>
      <c r="F69" s="32"/>
      <c r="K69" s="99">
        <f t="shared" si="3"/>
        <v>0</v>
      </c>
      <c r="L69" s="99">
        <f t="shared" si="4"/>
        <v>0</v>
      </c>
      <c r="M69" s="99">
        <f t="shared" si="2"/>
        <v>0</v>
      </c>
    </row>
    <row r="70" spans="3:13" x14ac:dyDescent="0.2">
      <c r="C70" s="100">
        <v>0</v>
      </c>
      <c r="D70" s="100">
        <v>0</v>
      </c>
      <c r="E70" s="101">
        <v>0</v>
      </c>
      <c r="F70" s="32"/>
      <c r="K70" s="99">
        <f t="shared" si="3"/>
        <v>0</v>
      </c>
      <c r="L70" s="99">
        <f t="shared" si="4"/>
        <v>0</v>
      </c>
      <c r="M70" s="99">
        <f t="shared" si="2"/>
        <v>0</v>
      </c>
    </row>
    <row r="71" spans="3:13" x14ac:dyDescent="0.2">
      <c r="C71" s="100">
        <v>0</v>
      </c>
      <c r="D71" s="100">
        <v>0</v>
      </c>
      <c r="E71" s="101">
        <v>0</v>
      </c>
      <c r="F71" s="32"/>
      <c r="K71" s="99">
        <f t="shared" si="3"/>
        <v>0</v>
      </c>
      <c r="L71" s="99">
        <f t="shared" si="4"/>
        <v>0</v>
      </c>
      <c r="M71" s="99">
        <f t="shared" si="2"/>
        <v>0</v>
      </c>
    </row>
    <row r="72" spans="3:13" x14ac:dyDescent="0.2">
      <c r="C72" s="100">
        <v>0</v>
      </c>
      <c r="D72" s="100">
        <v>0</v>
      </c>
      <c r="E72" s="101">
        <v>0</v>
      </c>
      <c r="F72" s="32"/>
      <c r="K72" s="99">
        <f t="shared" si="3"/>
        <v>0</v>
      </c>
      <c r="L72" s="99">
        <f t="shared" si="4"/>
        <v>0</v>
      </c>
      <c r="M72" s="99">
        <f t="shared" si="2"/>
        <v>0</v>
      </c>
    </row>
    <row r="73" spans="3:13" x14ac:dyDescent="0.2">
      <c r="C73" s="100">
        <v>0</v>
      </c>
      <c r="D73" s="100">
        <v>0</v>
      </c>
      <c r="E73" s="101">
        <v>0</v>
      </c>
      <c r="F73" s="32"/>
      <c r="K73" s="99">
        <f t="shared" si="3"/>
        <v>0</v>
      </c>
      <c r="L73" s="99">
        <f t="shared" si="4"/>
        <v>0</v>
      </c>
      <c r="M73" s="99">
        <f t="shared" si="2"/>
        <v>0</v>
      </c>
    </row>
    <row r="74" spans="3:13" x14ac:dyDescent="0.2">
      <c r="C74" s="100">
        <v>0</v>
      </c>
      <c r="D74" s="100">
        <v>0</v>
      </c>
      <c r="E74" s="101">
        <v>0</v>
      </c>
      <c r="F74" s="32"/>
      <c r="K74" s="99">
        <f t="shared" si="3"/>
        <v>0</v>
      </c>
      <c r="L74" s="99">
        <f t="shared" si="4"/>
        <v>0</v>
      </c>
      <c r="M74" s="99">
        <f t="shared" si="2"/>
        <v>0</v>
      </c>
    </row>
    <row r="75" spans="3:13" x14ac:dyDescent="0.2">
      <c r="C75" s="100">
        <v>0</v>
      </c>
      <c r="D75" s="100">
        <v>0</v>
      </c>
      <c r="E75" s="101">
        <v>0</v>
      </c>
      <c r="F75" s="32"/>
      <c r="K75" s="99">
        <f t="shared" si="3"/>
        <v>0</v>
      </c>
      <c r="L75" s="99">
        <f t="shared" si="4"/>
        <v>0</v>
      </c>
      <c r="M75" s="99">
        <f t="shared" si="2"/>
        <v>0</v>
      </c>
    </row>
    <row r="76" spans="3:13" x14ac:dyDescent="0.2">
      <c r="C76" s="100">
        <v>0</v>
      </c>
      <c r="D76" s="100">
        <v>0</v>
      </c>
      <c r="E76" s="101">
        <v>0</v>
      </c>
      <c r="F76" s="32"/>
      <c r="K76" s="99">
        <f t="shared" si="3"/>
        <v>0</v>
      </c>
      <c r="L76" s="99">
        <f t="shared" si="4"/>
        <v>0</v>
      </c>
      <c r="M76" s="99">
        <f t="shared" si="2"/>
        <v>0</v>
      </c>
    </row>
    <row r="77" spans="3:13" x14ac:dyDescent="0.2">
      <c r="C77" s="100">
        <v>0</v>
      </c>
      <c r="D77" s="100">
        <v>0</v>
      </c>
      <c r="E77" s="101">
        <v>0</v>
      </c>
      <c r="F77" s="32"/>
      <c r="K77" s="99">
        <f t="shared" ref="K77:K85" si="5">SUM(C77* CF)</f>
        <v>0</v>
      </c>
      <c r="L77" s="99">
        <f t="shared" ref="L77:L85" si="6">SUM(D77* CF)</f>
        <v>0</v>
      </c>
      <c r="M77" s="99">
        <f t="shared" si="2"/>
        <v>0</v>
      </c>
    </row>
    <row r="78" spans="3:13" x14ac:dyDescent="0.2">
      <c r="C78" s="100">
        <v>0</v>
      </c>
      <c r="D78" s="100">
        <v>0</v>
      </c>
      <c r="E78" s="101">
        <v>0</v>
      </c>
      <c r="F78" s="32"/>
      <c r="K78" s="99">
        <f t="shared" si="5"/>
        <v>0</v>
      </c>
      <c r="L78" s="99">
        <f t="shared" si="6"/>
        <v>0</v>
      </c>
      <c r="M78" s="99">
        <f t="shared" si="2"/>
        <v>0</v>
      </c>
    </row>
    <row r="79" spans="3:13" x14ac:dyDescent="0.2">
      <c r="C79" s="100">
        <v>0</v>
      </c>
      <c r="D79" s="100">
        <v>0</v>
      </c>
      <c r="E79" s="101">
        <v>0</v>
      </c>
      <c r="F79" s="32"/>
      <c r="K79" s="99">
        <f t="shared" si="5"/>
        <v>0</v>
      </c>
      <c r="L79" s="99">
        <f t="shared" si="6"/>
        <v>0</v>
      </c>
      <c r="M79" s="99">
        <f t="shared" ref="M79:M85" si="7">SUM(E79)</f>
        <v>0</v>
      </c>
    </row>
    <row r="80" spans="3:13" x14ac:dyDescent="0.2">
      <c r="C80" s="100">
        <v>0</v>
      </c>
      <c r="D80" s="100">
        <v>0</v>
      </c>
      <c r="E80" s="101">
        <v>0</v>
      </c>
      <c r="F80" s="32"/>
      <c r="K80" s="99">
        <f t="shared" si="5"/>
        <v>0</v>
      </c>
      <c r="L80" s="99">
        <f t="shared" si="6"/>
        <v>0</v>
      </c>
      <c r="M80" s="99">
        <f t="shared" si="7"/>
        <v>0</v>
      </c>
    </row>
    <row r="81" spans="3:13" x14ac:dyDescent="0.2">
      <c r="C81" s="100">
        <v>0</v>
      </c>
      <c r="D81" s="100">
        <v>0</v>
      </c>
      <c r="E81" s="101">
        <v>0</v>
      </c>
      <c r="F81" s="32"/>
      <c r="K81" s="99">
        <f t="shared" si="5"/>
        <v>0</v>
      </c>
      <c r="L81" s="99">
        <f t="shared" si="6"/>
        <v>0</v>
      </c>
      <c r="M81" s="99">
        <f t="shared" si="7"/>
        <v>0</v>
      </c>
    </row>
    <row r="82" spans="3:13" x14ac:dyDescent="0.2">
      <c r="C82" s="100">
        <v>0</v>
      </c>
      <c r="D82" s="100">
        <v>0</v>
      </c>
      <c r="E82" s="101">
        <v>0</v>
      </c>
      <c r="F82" s="32"/>
      <c r="K82" s="99">
        <f t="shared" si="5"/>
        <v>0</v>
      </c>
      <c r="L82" s="99">
        <f t="shared" si="6"/>
        <v>0</v>
      </c>
      <c r="M82" s="99">
        <f t="shared" si="7"/>
        <v>0</v>
      </c>
    </row>
    <row r="83" spans="3:13" x14ac:dyDescent="0.2">
      <c r="C83" s="100">
        <v>0</v>
      </c>
      <c r="D83" s="100">
        <v>0</v>
      </c>
      <c r="E83" s="101">
        <v>0</v>
      </c>
      <c r="F83" s="32"/>
      <c r="K83" s="99">
        <f t="shared" si="5"/>
        <v>0</v>
      </c>
      <c r="L83" s="99">
        <f t="shared" si="6"/>
        <v>0</v>
      </c>
      <c r="M83" s="99">
        <f t="shared" si="7"/>
        <v>0</v>
      </c>
    </row>
    <row r="84" spans="3:13" x14ac:dyDescent="0.2">
      <c r="C84" s="100">
        <v>0</v>
      </c>
      <c r="D84" s="100">
        <v>0</v>
      </c>
      <c r="E84" s="101">
        <v>0</v>
      </c>
      <c r="F84" s="32"/>
      <c r="K84" s="99">
        <f t="shared" si="5"/>
        <v>0</v>
      </c>
      <c r="L84" s="99">
        <f t="shared" si="6"/>
        <v>0</v>
      </c>
      <c r="M84" s="99">
        <f t="shared" si="7"/>
        <v>0</v>
      </c>
    </row>
    <row r="85" spans="3:13" x14ac:dyDescent="0.2">
      <c r="C85" s="100">
        <v>0</v>
      </c>
      <c r="D85" s="100">
        <v>0</v>
      </c>
      <c r="E85" s="101">
        <v>0</v>
      </c>
      <c r="F85" s="32"/>
      <c r="K85" s="99">
        <f t="shared" si="5"/>
        <v>0</v>
      </c>
      <c r="L85" s="99">
        <f t="shared" si="6"/>
        <v>0</v>
      </c>
      <c r="M85" s="99">
        <f t="shared" si="7"/>
        <v>0</v>
      </c>
    </row>
  </sheetData>
  <phoneticPr fontId="0" type="noConversion"/>
  <dataValidations count="1">
    <dataValidation type="list" allowBlank="1" showInputMessage="1" showErrorMessage="1" sqref="H13">
      <formula1>WorkWeekSelection</formula1>
    </dataValidation>
  </dataValidation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78"/>
  <sheetViews>
    <sheetView tabSelected="1" zoomScale="115" zoomScaleNormal="115" workbookViewId="0">
      <pane ySplit="7" topLeftCell="A361" activePane="bottomLeft" state="frozen"/>
      <selection pane="bottomLeft" activeCell="G370" sqref="G370"/>
    </sheetView>
  </sheetViews>
  <sheetFormatPr defaultColWidth="9.28515625" defaultRowHeight="12.75" x14ac:dyDescent="0.2"/>
  <cols>
    <col min="1" max="1" width="2.7109375" style="108" customWidth="1"/>
    <col min="2" max="2" width="2.7109375" style="116" customWidth="1"/>
    <col min="3" max="3" width="6.7109375" style="1" customWidth="1"/>
    <col min="4" max="4" width="52.42578125" style="156" customWidth="1"/>
    <col min="5" max="5" width="6.7109375" style="1" customWidth="1"/>
    <col min="6" max="6" width="6.28515625" style="1" customWidth="1"/>
    <col min="7" max="7" width="7.28515625" style="1" customWidth="1"/>
    <col min="8" max="8" width="4.5703125" style="1" customWidth="1"/>
    <col min="9" max="9" width="4.7109375" style="1" customWidth="1"/>
    <col min="10" max="10" width="8.28515625" style="1" customWidth="1"/>
    <col min="11" max="11" width="6.5703125" style="4" customWidth="1"/>
    <col min="12" max="13" width="8.28515625" style="4" customWidth="1"/>
    <col min="14" max="14" width="6.7109375" style="116" customWidth="1"/>
    <col min="15" max="15" width="49" style="116" customWidth="1"/>
    <col min="16" max="16" width="12.28515625" style="116" customWidth="1"/>
    <col min="17" max="17" width="8" style="116" customWidth="1"/>
    <col min="18" max="16384" width="9.28515625" style="116"/>
  </cols>
  <sheetData>
    <row r="1" spans="2:17" ht="20.25" x14ac:dyDescent="0.3">
      <c r="B1" s="108"/>
      <c r="C1" s="109"/>
      <c r="D1" s="110" t="s">
        <v>613</v>
      </c>
      <c r="E1" s="111"/>
      <c r="F1" s="112"/>
      <c r="G1" s="113"/>
      <c r="H1" s="113"/>
      <c r="I1" s="109"/>
      <c r="J1" s="109"/>
      <c r="K1" s="114"/>
      <c r="L1" s="114"/>
      <c r="M1" s="114"/>
      <c r="N1" s="115"/>
    </row>
    <row r="2" spans="2:17" ht="18" x14ac:dyDescent="0.25">
      <c r="B2" s="1"/>
      <c r="C2" s="117" t="s">
        <v>577</v>
      </c>
      <c r="D2" s="116"/>
      <c r="J2" s="118" t="s">
        <v>598</v>
      </c>
      <c r="K2" s="119"/>
      <c r="L2" s="120"/>
      <c r="M2" s="119"/>
    </row>
    <row r="3" spans="2:17" ht="15.75" x14ac:dyDescent="0.25">
      <c r="B3" s="1"/>
      <c r="C3" s="121" t="s">
        <v>588</v>
      </c>
      <c r="D3" s="122"/>
      <c r="J3" s="123" t="s">
        <v>600</v>
      </c>
      <c r="K3" s="124"/>
      <c r="L3" s="125"/>
      <c r="M3" s="126"/>
      <c r="N3" s="126"/>
    </row>
    <row r="4" spans="2:17" ht="16.5" thickBot="1" x14ac:dyDescent="0.3">
      <c r="B4" s="127"/>
      <c r="C4" s="128" t="s">
        <v>597</v>
      </c>
      <c r="D4" s="129"/>
      <c r="E4" s="130"/>
      <c r="F4" s="130"/>
      <c r="G4" s="130"/>
      <c r="H4" s="130"/>
      <c r="I4" s="130"/>
      <c r="J4" s="131" t="s">
        <v>599</v>
      </c>
      <c r="K4" s="132"/>
      <c r="L4" s="127"/>
      <c r="M4" s="133"/>
      <c r="N4" s="134"/>
    </row>
    <row r="5" spans="2:17" ht="21" thickBot="1" x14ac:dyDescent="0.35">
      <c r="B5" s="135"/>
      <c r="C5" s="136"/>
      <c r="D5" s="133"/>
      <c r="E5" s="127"/>
      <c r="F5" s="127"/>
      <c r="G5" s="127"/>
      <c r="H5" s="127"/>
      <c r="I5" s="127"/>
      <c r="J5" s="131"/>
      <c r="K5" s="132"/>
      <c r="L5" s="127"/>
      <c r="M5" s="133"/>
      <c r="N5" s="137"/>
    </row>
    <row r="6" spans="2:17" ht="14.25" x14ac:dyDescent="0.2">
      <c r="C6" s="138" t="s">
        <v>0</v>
      </c>
      <c r="D6" s="139"/>
      <c r="E6" s="138" t="s">
        <v>1</v>
      </c>
      <c r="F6" s="138" t="s">
        <v>2</v>
      </c>
      <c r="G6" s="138" t="s">
        <v>3</v>
      </c>
      <c r="H6" s="138" t="s">
        <v>605</v>
      </c>
      <c r="I6" s="138" t="s">
        <v>601</v>
      </c>
      <c r="J6" s="138" t="s">
        <v>4</v>
      </c>
      <c r="K6" s="138" t="s">
        <v>567</v>
      </c>
      <c r="L6" s="138" t="s">
        <v>568</v>
      </c>
      <c r="M6" s="138" t="s">
        <v>4</v>
      </c>
    </row>
    <row r="7" spans="2:17" ht="14.25" x14ac:dyDescent="0.2">
      <c r="C7" s="138" t="s">
        <v>5</v>
      </c>
      <c r="D7" s="140" t="s">
        <v>6</v>
      </c>
      <c r="E7" s="138" t="s">
        <v>7</v>
      </c>
      <c r="F7" s="141" t="s">
        <v>8</v>
      </c>
      <c r="G7" s="138" t="s">
        <v>8</v>
      </c>
      <c r="H7" s="138" t="s">
        <v>606</v>
      </c>
      <c r="I7" s="138" t="s">
        <v>602</v>
      </c>
      <c r="J7" s="138" t="s">
        <v>9</v>
      </c>
      <c r="K7" s="138" t="s">
        <v>9</v>
      </c>
      <c r="L7" s="138" t="s">
        <v>9</v>
      </c>
      <c r="M7" s="138" t="s">
        <v>9</v>
      </c>
    </row>
    <row r="8" spans="2:17" ht="15.75" x14ac:dyDescent="0.25">
      <c r="C8" s="142"/>
      <c r="D8" s="143"/>
      <c r="E8" s="144"/>
      <c r="F8" s="145"/>
      <c r="G8" s="142"/>
      <c r="H8" s="142"/>
      <c r="I8" s="144" t="s">
        <v>596</v>
      </c>
      <c r="J8" s="146" t="s">
        <v>583</v>
      </c>
      <c r="K8" s="147"/>
      <c r="L8" s="148"/>
      <c r="M8" s="149"/>
    </row>
    <row r="9" spans="2:17" ht="15" x14ac:dyDescent="0.25">
      <c r="C9" s="150"/>
      <c r="D9" s="151"/>
      <c r="E9" s="89"/>
      <c r="F9" s="89"/>
      <c r="G9" s="89"/>
      <c r="H9" s="89"/>
      <c r="I9" s="89"/>
      <c r="J9" s="89"/>
      <c r="K9" s="152"/>
      <c r="L9" s="153"/>
      <c r="M9" s="153"/>
    </row>
    <row r="10" spans="2:17" x14ac:dyDescent="0.2">
      <c r="C10" s="154">
        <v>11</v>
      </c>
      <c r="D10" s="155" t="s">
        <v>10</v>
      </c>
      <c r="E10" s="5">
        <v>0</v>
      </c>
      <c r="F10" s="5">
        <v>59</v>
      </c>
      <c r="G10" s="81">
        <v>0</v>
      </c>
      <c r="H10" s="5">
        <f>SUM(G10-F10)</f>
        <v>-59</v>
      </c>
      <c r="I10" s="81"/>
      <c r="J10" s="81">
        <v>0</v>
      </c>
      <c r="K10" s="90">
        <f>INDEX([0]!MinSalary,MATCH(G10,[0]!SalaryGrade,0),1)</f>
        <v>0</v>
      </c>
      <c r="L10" s="90">
        <f>INDEX([0]!MaxSalary,MATCH(G10,[0]!SalaryGrade,0),1)</f>
        <v>0</v>
      </c>
      <c r="M10" s="5">
        <v>0</v>
      </c>
      <c r="N10" s="156"/>
    </row>
    <row r="11" spans="2:17" x14ac:dyDescent="0.2">
      <c r="C11" s="157">
        <v>8</v>
      </c>
      <c r="D11" s="155" t="s">
        <v>11</v>
      </c>
      <c r="E11" s="5">
        <v>0</v>
      </c>
      <c r="F11" s="5">
        <v>57</v>
      </c>
      <c r="G11" s="81">
        <v>0</v>
      </c>
      <c r="H11" s="5">
        <f t="shared" ref="H11:H74" si="0">SUM(G11-F11)</f>
        <v>-57</v>
      </c>
      <c r="I11" s="81" t="s">
        <v>612</v>
      </c>
      <c r="J11" s="81">
        <v>0</v>
      </c>
      <c r="K11" s="90">
        <f>INDEX([0]!MinSalary,MATCH(G11,[0]!SalaryGrade,0),1)</f>
        <v>0</v>
      </c>
      <c r="L11" s="90">
        <f>INDEX([0]!MaxSalary,MATCH(G11,[0]!SalaryGrade,0),1)</f>
        <v>0</v>
      </c>
      <c r="M11" s="5">
        <f t="shared" ref="M11:M73" si="1">SUM(J11*CF)</f>
        <v>0</v>
      </c>
      <c r="N11" s="156"/>
    </row>
    <row r="12" spans="2:17" x14ac:dyDescent="0.2">
      <c r="C12" s="154">
        <v>9</v>
      </c>
      <c r="D12" s="155" t="s">
        <v>12</v>
      </c>
      <c r="E12" s="5">
        <v>0</v>
      </c>
      <c r="F12" s="5">
        <v>61</v>
      </c>
      <c r="G12" s="81">
        <v>0</v>
      </c>
      <c r="H12" s="5">
        <f t="shared" si="0"/>
        <v>-61</v>
      </c>
      <c r="I12" s="81"/>
      <c r="J12" s="81">
        <v>0</v>
      </c>
      <c r="K12" s="90">
        <f>INDEX([0]!MinSalary,MATCH(G12,[0]!SalaryGrade,0),1)</f>
        <v>0</v>
      </c>
      <c r="L12" s="90">
        <f>INDEX([0]!MaxSalary,MATCH(G12,[0]!SalaryGrade,0),1)</f>
        <v>0</v>
      </c>
      <c r="M12" s="5">
        <f t="shared" si="1"/>
        <v>0</v>
      </c>
      <c r="N12" s="156"/>
    </row>
    <row r="13" spans="2:17" x14ac:dyDescent="0.2">
      <c r="C13" s="154">
        <v>5</v>
      </c>
      <c r="D13" s="155" t="s">
        <v>13</v>
      </c>
      <c r="E13" s="5">
        <v>0</v>
      </c>
      <c r="F13" s="5">
        <v>54</v>
      </c>
      <c r="G13" s="81">
        <v>0</v>
      </c>
      <c r="H13" s="5">
        <f t="shared" si="0"/>
        <v>-54</v>
      </c>
      <c r="I13" s="81"/>
      <c r="J13" s="81">
        <v>0</v>
      </c>
      <c r="K13" s="90">
        <f>INDEX([0]!MinSalary,MATCH(G13,[0]!SalaryGrade,0),1)</f>
        <v>0</v>
      </c>
      <c r="L13" s="90">
        <f>INDEX([0]!MaxSalary,MATCH(G13,[0]!SalaryGrade,0),1)</f>
        <v>0</v>
      </c>
      <c r="M13" s="5">
        <f t="shared" si="1"/>
        <v>0</v>
      </c>
      <c r="N13" s="156"/>
    </row>
    <row r="14" spans="2:17" ht="13.5" thickBot="1" x14ac:dyDescent="0.25">
      <c r="C14" s="158">
        <v>6</v>
      </c>
      <c r="D14" s="159" t="s">
        <v>14</v>
      </c>
      <c r="E14" s="7">
        <v>0</v>
      </c>
      <c r="F14" s="7">
        <v>57</v>
      </c>
      <c r="G14" s="82">
        <v>0</v>
      </c>
      <c r="H14" s="7">
        <f t="shared" si="0"/>
        <v>-57</v>
      </c>
      <c r="I14" s="82"/>
      <c r="J14" s="82">
        <v>0</v>
      </c>
      <c r="K14" s="91">
        <f>INDEX([0]!MinSalary,MATCH(G14,[0]!SalaryGrade,0),1)</f>
        <v>0</v>
      </c>
      <c r="L14" s="91">
        <f>INDEX([0]!MaxSalary,MATCH(G14,[0]!SalaryGrade,0),1)</f>
        <v>0</v>
      </c>
      <c r="M14" s="7">
        <f t="shared" si="1"/>
        <v>0</v>
      </c>
      <c r="N14" s="156"/>
    </row>
    <row r="15" spans="2:17" x14ac:dyDescent="0.2">
      <c r="C15" s="157">
        <v>108</v>
      </c>
      <c r="D15" s="160" t="s">
        <v>15</v>
      </c>
      <c r="E15" s="8">
        <v>101</v>
      </c>
      <c r="F15" s="8">
        <v>54</v>
      </c>
      <c r="G15" s="83">
        <v>0</v>
      </c>
      <c r="H15" s="8">
        <f t="shared" si="0"/>
        <v>-54</v>
      </c>
      <c r="I15" s="83"/>
      <c r="J15" s="83">
        <v>0</v>
      </c>
      <c r="K15" s="92">
        <f>INDEX([0]!MinSalary,MATCH(G15,[0]!SalaryGrade,0),1)</f>
        <v>0</v>
      </c>
      <c r="L15" s="92">
        <f>INDEX([0]!MaxSalary,MATCH(G15,[0]!SalaryGrade,0),1)</f>
        <v>0</v>
      </c>
      <c r="M15" s="8">
        <f t="shared" si="1"/>
        <v>0</v>
      </c>
      <c r="N15" s="156"/>
      <c r="O15" s="67"/>
      <c r="P15" s="67"/>
      <c r="Q15" s="67"/>
    </row>
    <row r="16" spans="2:17" x14ac:dyDescent="0.2">
      <c r="C16" s="157">
        <v>109</v>
      </c>
      <c r="D16" s="160" t="s">
        <v>16</v>
      </c>
      <c r="E16" s="8">
        <v>101</v>
      </c>
      <c r="F16" s="8">
        <v>57</v>
      </c>
      <c r="G16" s="83">
        <v>0</v>
      </c>
      <c r="H16" s="8">
        <f t="shared" si="0"/>
        <v>-57</v>
      </c>
      <c r="I16" s="83"/>
      <c r="J16" s="83">
        <v>0</v>
      </c>
      <c r="K16" s="92">
        <f>INDEX([0]!MinSalary,MATCH(G16,[0]!SalaryGrade,0),1)</f>
        <v>0</v>
      </c>
      <c r="L16" s="92">
        <f>INDEX([0]!MaxSalary,MATCH(G16,[0]!SalaryGrade,0),1)</f>
        <v>0</v>
      </c>
      <c r="M16" s="8">
        <f t="shared" si="1"/>
        <v>0</v>
      </c>
      <c r="N16" s="156"/>
    </row>
    <row r="17" spans="3:14" x14ac:dyDescent="0.2">
      <c r="C17" s="154">
        <v>112</v>
      </c>
      <c r="D17" s="160" t="s">
        <v>17</v>
      </c>
      <c r="E17" s="5">
        <v>101</v>
      </c>
      <c r="F17" s="5">
        <v>59</v>
      </c>
      <c r="G17" s="81">
        <v>0</v>
      </c>
      <c r="H17" s="5">
        <f t="shared" si="0"/>
        <v>-59</v>
      </c>
      <c r="I17" s="81"/>
      <c r="J17" s="81">
        <v>0</v>
      </c>
      <c r="K17" s="90">
        <f>INDEX([0]!MinSalary,MATCH(G17,[0]!SalaryGrade,0),1)</f>
        <v>0</v>
      </c>
      <c r="L17" s="90">
        <f>INDEX([0]!MaxSalary,MATCH(G17,[0]!SalaryGrade,0),1)</f>
        <v>0</v>
      </c>
      <c r="M17" s="5">
        <f t="shared" si="1"/>
        <v>0</v>
      </c>
      <c r="N17" s="156"/>
    </row>
    <row r="18" spans="3:14" x14ac:dyDescent="0.2">
      <c r="C18" s="154">
        <v>116</v>
      </c>
      <c r="D18" s="155" t="s">
        <v>18</v>
      </c>
      <c r="E18" s="5">
        <v>101</v>
      </c>
      <c r="F18" s="5">
        <v>58</v>
      </c>
      <c r="G18" s="81">
        <v>0</v>
      </c>
      <c r="H18" s="5">
        <f t="shared" si="0"/>
        <v>-58</v>
      </c>
      <c r="I18" s="81"/>
      <c r="J18" s="81">
        <v>0</v>
      </c>
      <c r="K18" s="90">
        <f>INDEX([0]!MinSalary,MATCH(G18,[0]!SalaryGrade,0),1)</f>
        <v>0</v>
      </c>
      <c r="L18" s="90">
        <f>INDEX([0]!MaxSalary,MATCH(G18,[0]!SalaryGrade,0),1)</f>
        <v>0</v>
      </c>
      <c r="M18" s="5">
        <f t="shared" si="1"/>
        <v>0</v>
      </c>
      <c r="N18" s="156"/>
    </row>
    <row r="19" spans="3:14" ht="13.5" thickBot="1" x14ac:dyDescent="0.25">
      <c r="C19" s="158">
        <v>113</v>
      </c>
      <c r="D19" s="159" t="s">
        <v>19</v>
      </c>
      <c r="E19" s="7">
        <v>101</v>
      </c>
      <c r="F19" s="7">
        <v>59</v>
      </c>
      <c r="G19" s="82">
        <v>0</v>
      </c>
      <c r="H19" s="7">
        <f t="shared" si="0"/>
        <v>-59</v>
      </c>
      <c r="I19" s="82"/>
      <c r="J19" s="82">
        <v>0</v>
      </c>
      <c r="K19" s="91">
        <f>INDEX([0]!MinSalary,MATCH(G19,[0]!SalaryGrade,0),1)</f>
        <v>0</v>
      </c>
      <c r="L19" s="91">
        <f>INDEX([0]!MaxSalary,MATCH(G19,[0]!SalaryGrade,0),1)</f>
        <v>0</v>
      </c>
      <c r="M19" s="7">
        <f t="shared" si="1"/>
        <v>0</v>
      </c>
      <c r="N19" s="156"/>
    </row>
    <row r="20" spans="3:14" x14ac:dyDescent="0.2">
      <c r="C20" s="157">
        <v>126</v>
      </c>
      <c r="D20" s="161" t="s">
        <v>20</v>
      </c>
      <c r="E20" s="8">
        <v>102</v>
      </c>
      <c r="F20" s="8">
        <v>59</v>
      </c>
      <c r="G20" s="83">
        <v>0</v>
      </c>
      <c r="H20" s="8">
        <f t="shared" si="0"/>
        <v>-59</v>
      </c>
      <c r="I20" s="96"/>
      <c r="J20" s="83">
        <v>0</v>
      </c>
      <c r="K20" s="92">
        <f>INDEX([0]!MinSalary,MATCH(G20,[0]!SalaryGrade,0),1)</f>
        <v>0</v>
      </c>
      <c r="L20" s="92">
        <f>INDEX([0]!MaxSalary,MATCH(G20,[0]!SalaryGrade,0),1)</f>
        <v>0</v>
      </c>
      <c r="M20" s="8">
        <f t="shared" si="1"/>
        <v>0</v>
      </c>
      <c r="N20" s="156"/>
    </row>
    <row r="21" spans="3:14" x14ac:dyDescent="0.2">
      <c r="C21" s="154">
        <v>127</v>
      </c>
      <c r="D21" s="155" t="s">
        <v>21</v>
      </c>
      <c r="E21" s="5">
        <v>102</v>
      </c>
      <c r="F21" s="5">
        <v>61</v>
      </c>
      <c r="G21" s="81">
        <v>0</v>
      </c>
      <c r="H21" s="5">
        <f t="shared" si="0"/>
        <v>-61</v>
      </c>
      <c r="I21" s="81"/>
      <c r="J21" s="81">
        <v>0</v>
      </c>
      <c r="K21" s="90">
        <f>INDEX([0]!MinSalary,MATCH(G21,[0]!SalaryGrade,0),1)</f>
        <v>0</v>
      </c>
      <c r="L21" s="90">
        <f>INDEX([0]!MaxSalary,MATCH(G21,[0]!SalaryGrade,0),1)</f>
        <v>0</v>
      </c>
      <c r="M21" s="5">
        <f t="shared" si="1"/>
        <v>0</v>
      </c>
      <c r="N21" s="156"/>
    </row>
    <row r="22" spans="3:14" x14ac:dyDescent="0.2">
      <c r="C22" s="154">
        <v>128</v>
      </c>
      <c r="D22" s="155" t="s">
        <v>22</v>
      </c>
      <c r="E22" s="5">
        <v>102</v>
      </c>
      <c r="F22" s="5">
        <v>63</v>
      </c>
      <c r="G22" s="81">
        <v>0</v>
      </c>
      <c r="H22" s="5">
        <f t="shared" si="0"/>
        <v>-63</v>
      </c>
      <c r="I22" s="81"/>
      <c r="J22" s="81">
        <v>0</v>
      </c>
      <c r="K22" s="90">
        <f>INDEX([0]!MinSalary,MATCH(G22,[0]!SalaryGrade,0),1)</f>
        <v>0</v>
      </c>
      <c r="L22" s="90">
        <f>INDEX([0]!MaxSalary,MATCH(G22,[0]!SalaryGrade,0),1)</f>
        <v>0</v>
      </c>
      <c r="M22" s="5">
        <f t="shared" si="1"/>
        <v>0</v>
      </c>
      <c r="N22" s="156"/>
    </row>
    <row r="23" spans="3:14" x14ac:dyDescent="0.2">
      <c r="C23" s="154">
        <v>129</v>
      </c>
      <c r="D23" s="155" t="s">
        <v>23</v>
      </c>
      <c r="E23" s="5">
        <v>102</v>
      </c>
      <c r="F23" s="5">
        <v>65</v>
      </c>
      <c r="G23" s="81">
        <v>0</v>
      </c>
      <c r="H23" s="5">
        <f t="shared" si="0"/>
        <v>-65</v>
      </c>
      <c r="I23" s="81"/>
      <c r="J23" s="81">
        <v>0</v>
      </c>
      <c r="K23" s="90">
        <f>INDEX([0]!MinSalary,MATCH(G23,[0]!SalaryGrade,0),1)</f>
        <v>0</v>
      </c>
      <c r="L23" s="90">
        <f>INDEX([0]!MaxSalary,MATCH(G23,[0]!SalaryGrade,0),1)</f>
        <v>0</v>
      </c>
      <c r="M23" s="5">
        <f t="shared" si="1"/>
        <v>0</v>
      </c>
      <c r="N23" s="156"/>
    </row>
    <row r="24" spans="3:14" ht="13.5" thickBot="1" x14ac:dyDescent="0.25">
      <c r="C24" s="158">
        <v>130</v>
      </c>
      <c r="D24" s="159" t="s">
        <v>24</v>
      </c>
      <c r="E24" s="7">
        <v>102</v>
      </c>
      <c r="F24" s="7">
        <v>67</v>
      </c>
      <c r="G24" s="82">
        <v>0</v>
      </c>
      <c r="H24" s="7">
        <f t="shared" si="0"/>
        <v>-67</v>
      </c>
      <c r="I24" s="82"/>
      <c r="J24" s="82">
        <v>0</v>
      </c>
      <c r="K24" s="91">
        <f>INDEX([0]!MinSalary,MATCH(G24,[0]!SalaryGrade,0),1)</f>
        <v>0</v>
      </c>
      <c r="L24" s="91">
        <f>INDEX([0]!MaxSalary,MATCH(G24,[0]!SalaryGrade,0),1)</f>
        <v>0</v>
      </c>
      <c r="M24" s="7">
        <f t="shared" si="1"/>
        <v>0</v>
      </c>
      <c r="N24" s="156"/>
    </row>
    <row r="25" spans="3:14" ht="13.5" thickBot="1" x14ac:dyDescent="0.25">
      <c r="C25" s="162">
        <v>156</v>
      </c>
      <c r="D25" s="163" t="s">
        <v>25</v>
      </c>
      <c r="E25" s="11">
        <v>103</v>
      </c>
      <c r="F25" s="11">
        <v>63</v>
      </c>
      <c r="G25" s="84">
        <v>0</v>
      </c>
      <c r="H25" s="11">
        <f t="shared" si="0"/>
        <v>-63</v>
      </c>
      <c r="I25" s="84"/>
      <c r="J25" s="84">
        <v>0</v>
      </c>
      <c r="K25" s="93">
        <f>INDEX([0]!MinSalary,MATCH(G25,[0]!SalaryGrade,0),1)</f>
        <v>0</v>
      </c>
      <c r="L25" s="93">
        <f>INDEX([0]!MaxSalary,MATCH(G25,[0]!SalaryGrade,0),1)</f>
        <v>0</v>
      </c>
      <c r="M25" s="11">
        <f t="shared" si="1"/>
        <v>0</v>
      </c>
      <c r="N25" s="156"/>
    </row>
    <row r="26" spans="3:14" x14ac:dyDescent="0.2">
      <c r="C26" s="157">
        <v>9921</v>
      </c>
      <c r="D26" s="160" t="s">
        <v>26</v>
      </c>
      <c r="E26" s="8">
        <v>200</v>
      </c>
      <c r="F26" s="8">
        <v>72</v>
      </c>
      <c r="G26" s="83">
        <v>0</v>
      </c>
      <c r="H26" s="8">
        <f t="shared" si="0"/>
        <v>-72</v>
      </c>
      <c r="I26" s="83"/>
      <c r="J26" s="83">
        <v>0</v>
      </c>
      <c r="K26" s="92">
        <f>INDEX([0]!MinSalary,MATCH(G26,[0]!SalaryGrade,0),1)</f>
        <v>0</v>
      </c>
      <c r="L26" s="92">
        <f>INDEX([0]!MaxSalary,MATCH(G26,[0]!SalaryGrade,0),1)</f>
        <v>0</v>
      </c>
      <c r="M26" s="8">
        <f t="shared" si="1"/>
        <v>0</v>
      </c>
      <c r="N26" s="156"/>
    </row>
    <row r="27" spans="3:14" x14ac:dyDescent="0.2">
      <c r="C27" s="154">
        <v>9922</v>
      </c>
      <c r="D27" s="155" t="s">
        <v>27</v>
      </c>
      <c r="E27" s="5">
        <v>200</v>
      </c>
      <c r="F27" s="5">
        <v>74</v>
      </c>
      <c r="G27" s="81">
        <v>0</v>
      </c>
      <c r="H27" s="5">
        <f t="shared" si="0"/>
        <v>-74</v>
      </c>
      <c r="I27" s="81"/>
      <c r="J27" s="81">
        <v>0</v>
      </c>
      <c r="K27" s="90">
        <f>INDEX([0]!MinSalary,MATCH(G27,[0]!SalaryGrade,0),1)</f>
        <v>0</v>
      </c>
      <c r="L27" s="90">
        <f>INDEX([0]!MaxSalary,MATCH(G27,[0]!SalaryGrade,0),1)</f>
        <v>0</v>
      </c>
      <c r="M27" s="5">
        <f t="shared" si="1"/>
        <v>0</v>
      </c>
      <c r="N27" s="156"/>
    </row>
    <row r="28" spans="3:14" x14ac:dyDescent="0.2">
      <c r="C28" s="154">
        <v>9910</v>
      </c>
      <c r="D28" s="155" t="s">
        <v>28</v>
      </c>
      <c r="E28" s="5">
        <v>200</v>
      </c>
      <c r="F28" s="5">
        <v>61</v>
      </c>
      <c r="G28" s="81">
        <v>0</v>
      </c>
      <c r="H28" s="5">
        <f t="shared" si="0"/>
        <v>-61</v>
      </c>
      <c r="I28" s="81"/>
      <c r="J28" s="81">
        <v>0</v>
      </c>
      <c r="K28" s="90">
        <f>INDEX([0]!MinSalary,MATCH(G28,[0]!SalaryGrade,0),1)</f>
        <v>0</v>
      </c>
      <c r="L28" s="90">
        <f>INDEX([0]!MaxSalary,MATCH(G28,[0]!SalaryGrade,0),1)</f>
        <v>0</v>
      </c>
      <c r="M28" s="5">
        <f t="shared" si="1"/>
        <v>0</v>
      </c>
      <c r="N28" s="156"/>
    </row>
    <row r="29" spans="3:14" x14ac:dyDescent="0.2">
      <c r="C29" s="154">
        <v>9911</v>
      </c>
      <c r="D29" s="155" t="s">
        <v>29</v>
      </c>
      <c r="E29" s="5">
        <v>200</v>
      </c>
      <c r="F29" s="5">
        <v>63</v>
      </c>
      <c r="G29" s="81">
        <v>0</v>
      </c>
      <c r="H29" s="5">
        <f t="shared" si="0"/>
        <v>-63</v>
      </c>
      <c r="I29" s="81"/>
      <c r="J29" s="81">
        <v>0</v>
      </c>
      <c r="K29" s="90">
        <f>INDEX([0]!MinSalary,MATCH(G29,[0]!SalaryGrade,0),1)</f>
        <v>0</v>
      </c>
      <c r="L29" s="90">
        <f>INDEX([0]!MaxSalary,MATCH(G29,[0]!SalaryGrade,0),1)</f>
        <v>0</v>
      </c>
      <c r="M29" s="5">
        <f t="shared" si="1"/>
        <v>0</v>
      </c>
      <c r="N29" s="156"/>
    </row>
    <row r="30" spans="3:14" x14ac:dyDescent="0.2">
      <c r="C30" s="154">
        <v>9995</v>
      </c>
      <c r="D30" s="155" t="s">
        <v>30</v>
      </c>
      <c r="E30" s="5">
        <v>200</v>
      </c>
      <c r="F30" s="5">
        <v>65</v>
      </c>
      <c r="G30" s="81">
        <v>0</v>
      </c>
      <c r="H30" s="5">
        <f t="shared" si="0"/>
        <v>-65</v>
      </c>
      <c r="I30" s="81"/>
      <c r="J30" s="81">
        <v>0</v>
      </c>
      <c r="K30" s="90">
        <f>INDEX([0]!MinSalary,MATCH(G30,[0]!SalaryGrade,0),1)</f>
        <v>0</v>
      </c>
      <c r="L30" s="90">
        <f>INDEX([0]!MaxSalary,MATCH(G30,[0]!SalaryGrade,0),1)</f>
        <v>0</v>
      </c>
      <c r="M30" s="5">
        <f t="shared" si="1"/>
        <v>0</v>
      </c>
      <c r="N30" s="156"/>
    </row>
    <row r="31" spans="3:14" x14ac:dyDescent="0.2">
      <c r="C31" s="154">
        <v>9996</v>
      </c>
      <c r="D31" s="155" t="s">
        <v>31</v>
      </c>
      <c r="E31" s="5">
        <v>200</v>
      </c>
      <c r="F31" s="5">
        <v>63</v>
      </c>
      <c r="G31" s="81">
        <v>0</v>
      </c>
      <c r="H31" s="5">
        <f t="shared" si="0"/>
        <v>-63</v>
      </c>
      <c r="I31" s="81"/>
      <c r="J31" s="81">
        <v>0</v>
      </c>
      <c r="K31" s="90">
        <f>INDEX([0]!MinSalary,MATCH(G31,[0]!SalaryGrade,0),1)</f>
        <v>0</v>
      </c>
      <c r="L31" s="90">
        <f>INDEX([0]!MaxSalary,MATCH(G31,[0]!SalaryGrade,0),1)</f>
        <v>0</v>
      </c>
      <c r="M31" s="5">
        <f t="shared" si="1"/>
        <v>0</v>
      </c>
      <c r="N31" s="156"/>
    </row>
    <row r="32" spans="3:14" x14ac:dyDescent="0.2">
      <c r="C32" s="154">
        <v>9997</v>
      </c>
      <c r="D32" s="155" t="s">
        <v>32</v>
      </c>
      <c r="E32" s="5">
        <v>200</v>
      </c>
      <c r="F32" s="5">
        <v>65</v>
      </c>
      <c r="G32" s="81">
        <v>0</v>
      </c>
      <c r="H32" s="5">
        <f t="shared" si="0"/>
        <v>-65</v>
      </c>
      <c r="I32" s="81"/>
      <c r="J32" s="81">
        <v>0</v>
      </c>
      <c r="K32" s="90">
        <f>INDEX([0]!MinSalary,MATCH(G32,[0]!SalaryGrade,0),1)</f>
        <v>0</v>
      </c>
      <c r="L32" s="90">
        <f>INDEX([0]!MaxSalary,MATCH(G32,[0]!SalaryGrade,0),1)</f>
        <v>0</v>
      </c>
      <c r="M32" s="5">
        <f t="shared" si="1"/>
        <v>0</v>
      </c>
      <c r="N32" s="156"/>
    </row>
    <row r="33" spans="3:14" x14ac:dyDescent="0.2">
      <c r="C33" s="154">
        <v>9919</v>
      </c>
      <c r="D33" s="155" t="s">
        <v>33</v>
      </c>
      <c r="E33" s="5">
        <v>200</v>
      </c>
      <c r="F33" s="5">
        <v>65</v>
      </c>
      <c r="G33" s="81">
        <v>0</v>
      </c>
      <c r="H33" s="5">
        <f t="shared" si="0"/>
        <v>-65</v>
      </c>
      <c r="I33" s="81"/>
      <c r="J33" s="81">
        <v>0</v>
      </c>
      <c r="K33" s="90">
        <f>INDEX([0]!MinSalary,MATCH(G33,[0]!SalaryGrade,0),1)</f>
        <v>0</v>
      </c>
      <c r="L33" s="90">
        <f>INDEX([0]!MaxSalary,MATCH(G33,[0]!SalaryGrade,0),1)</f>
        <v>0</v>
      </c>
      <c r="M33" s="5">
        <f t="shared" si="1"/>
        <v>0</v>
      </c>
      <c r="N33" s="156"/>
    </row>
    <row r="34" spans="3:14" x14ac:dyDescent="0.2">
      <c r="C34" s="154">
        <v>9920</v>
      </c>
      <c r="D34" s="155" t="s">
        <v>34</v>
      </c>
      <c r="E34" s="5">
        <v>200</v>
      </c>
      <c r="F34" s="5">
        <v>67</v>
      </c>
      <c r="G34" s="81">
        <v>0</v>
      </c>
      <c r="H34" s="5">
        <f t="shared" si="0"/>
        <v>-67</v>
      </c>
      <c r="I34" s="81"/>
      <c r="J34" s="81">
        <v>0</v>
      </c>
      <c r="K34" s="90">
        <f>INDEX([0]!MinSalary,MATCH(G34,[0]!SalaryGrade,0),1)</f>
        <v>0</v>
      </c>
      <c r="L34" s="90">
        <f>INDEX([0]!MaxSalary,MATCH(G34,[0]!SalaryGrade,0),1)</f>
        <v>0</v>
      </c>
      <c r="M34" s="5">
        <f t="shared" si="1"/>
        <v>0</v>
      </c>
      <c r="N34" s="156"/>
    </row>
    <row r="35" spans="3:14" x14ac:dyDescent="0.2">
      <c r="C35" s="154">
        <v>9998</v>
      </c>
      <c r="D35" s="155" t="s">
        <v>35</v>
      </c>
      <c r="E35" s="5">
        <v>200</v>
      </c>
      <c r="F35" s="5">
        <v>65</v>
      </c>
      <c r="G35" s="81">
        <v>0</v>
      </c>
      <c r="H35" s="5">
        <f t="shared" si="0"/>
        <v>-65</v>
      </c>
      <c r="I35" s="81"/>
      <c r="J35" s="81">
        <v>0</v>
      </c>
      <c r="K35" s="90">
        <f>INDEX([0]!MinSalary,MATCH(G35,[0]!SalaryGrade,0),1)</f>
        <v>0</v>
      </c>
      <c r="L35" s="90">
        <f>INDEX([0]!MaxSalary,MATCH(G35,[0]!SalaryGrade,0),1)</f>
        <v>0</v>
      </c>
      <c r="M35" s="5">
        <f t="shared" si="1"/>
        <v>0</v>
      </c>
      <c r="N35" s="156"/>
    </row>
    <row r="36" spans="3:14" x14ac:dyDescent="0.2">
      <c r="C36" s="154">
        <v>9999</v>
      </c>
      <c r="D36" s="155" t="s">
        <v>36</v>
      </c>
      <c r="E36" s="5">
        <v>200</v>
      </c>
      <c r="F36" s="5">
        <v>67</v>
      </c>
      <c r="G36" s="81">
        <v>0</v>
      </c>
      <c r="H36" s="5">
        <f t="shared" si="0"/>
        <v>-67</v>
      </c>
      <c r="I36" s="81"/>
      <c r="J36" s="81">
        <v>0</v>
      </c>
      <c r="K36" s="90">
        <f>INDEX([0]!MinSalary,MATCH(G36,[0]!SalaryGrade,0),1)</f>
        <v>0</v>
      </c>
      <c r="L36" s="90">
        <f>INDEX([0]!MaxSalary,MATCH(G36,[0]!SalaryGrade,0),1)</f>
        <v>0</v>
      </c>
      <c r="M36" s="5">
        <f t="shared" si="1"/>
        <v>0</v>
      </c>
      <c r="N36" s="156"/>
    </row>
    <row r="37" spans="3:14" x14ac:dyDescent="0.2">
      <c r="C37" s="154">
        <v>9918</v>
      </c>
      <c r="D37" s="155" t="s">
        <v>37</v>
      </c>
      <c r="E37" s="5">
        <v>200</v>
      </c>
      <c r="F37" s="5">
        <v>69</v>
      </c>
      <c r="G37" s="81">
        <v>0</v>
      </c>
      <c r="H37" s="5">
        <f t="shared" si="0"/>
        <v>-69</v>
      </c>
      <c r="I37" s="81"/>
      <c r="J37" s="81">
        <v>0</v>
      </c>
      <c r="K37" s="90">
        <f>INDEX([0]!MinSalary,MATCH(G37,[0]!SalaryGrade,0),1)</f>
        <v>0</v>
      </c>
      <c r="L37" s="90">
        <f>INDEX([0]!MaxSalary,MATCH(G37,[0]!SalaryGrade,0),1)</f>
        <v>0</v>
      </c>
      <c r="M37" s="5">
        <f t="shared" si="1"/>
        <v>0</v>
      </c>
      <c r="N37" s="156"/>
    </row>
    <row r="38" spans="3:14" ht="13.5" thickBot="1" x14ac:dyDescent="0.25">
      <c r="C38" s="158">
        <v>9909</v>
      </c>
      <c r="D38" s="159" t="s">
        <v>38</v>
      </c>
      <c r="E38" s="7">
        <v>200</v>
      </c>
      <c r="F38" s="7">
        <v>59</v>
      </c>
      <c r="G38" s="82">
        <v>0</v>
      </c>
      <c r="H38" s="7">
        <f t="shared" si="0"/>
        <v>-59</v>
      </c>
      <c r="I38" s="82"/>
      <c r="J38" s="82">
        <v>0</v>
      </c>
      <c r="K38" s="91">
        <f>INDEX([0]!MinSalary,MATCH(G38,[0]!SalaryGrade,0),1)</f>
        <v>0</v>
      </c>
      <c r="L38" s="91">
        <f>INDEX([0]!MaxSalary,MATCH(G38,[0]!SalaryGrade,0),1)</f>
        <v>0</v>
      </c>
      <c r="M38" s="7">
        <f t="shared" si="1"/>
        <v>0</v>
      </c>
      <c r="N38" s="156"/>
    </row>
    <row r="39" spans="3:14" x14ac:dyDescent="0.2">
      <c r="C39" s="157">
        <v>321</v>
      </c>
      <c r="D39" s="160" t="s">
        <v>39</v>
      </c>
      <c r="E39" s="8">
        <v>300</v>
      </c>
      <c r="F39" s="8">
        <v>52</v>
      </c>
      <c r="G39" s="83">
        <v>0</v>
      </c>
      <c r="H39" s="8">
        <f t="shared" si="0"/>
        <v>-52</v>
      </c>
      <c r="I39" s="83"/>
      <c r="J39" s="83">
        <v>0</v>
      </c>
      <c r="K39" s="92">
        <f>INDEX([0]!MinSalary,MATCH(G39,[0]!SalaryGrade,0),1)</f>
        <v>0</v>
      </c>
      <c r="L39" s="92">
        <f>INDEX([0]!MaxSalary,MATCH(G39,[0]!SalaryGrade,0),1)</f>
        <v>0</v>
      </c>
      <c r="M39" s="8">
        <f t="shared" si="1"/>
        <v>0</v>
      </c>
      <c r="N39" s="156"/>
    </row>
    <row r="40" spans="3:14" ht="13.5" thickBot="1" x14ac:dyDescent="0.25">
      <c r="C40" s="158">
        <v>322</v>
      </c>
      <c r="D40" s="159" t="s">
        <v>40</v>
      </c>
      <c r="E40" s="7">
        <v>300</v>
      </c>
      <c r="F40" s="7">
        <v>55</v>
      </c>
      <c r="G40" s="82">
        <v>0</v>
      </c>
      <c r="H40" s="7">
        <f t="shared" si="0"/>
        <v>-55</v>
      </c>
      <c r="I40" s="82"/>
      <c r="J40" s="82">
        <v>0</v>
      </c>
      <c r="K40" s="91">
        <f>INDEX([0]!MinSalary,MATCH(G40,[0]!SalaryGrade,0),1)</f>
        <v>0</v>
      </c>
      <c r="L40" s="91">
        <f>INDEX([0]!MaxSalary,MATCH(G40,[0]!SalaryGrade,0),1)</f>
        <v>0</v>
      </c>
      <c r="M40" s="7">
        <f t="shared" si="1"/>
        <v>0</v>
      </c>
      <c r="N40" s="156"/>
    </row>
    <row r="41" spans="3:14" x14ac:dyDescent="0.2">
      <c r="C41" s="154">
        <v>466</v>
      </c>
      <c r="D41" s="155" t="s">
        <v>41</v>
      </c>
      <c r="E41" s="5">
        <v>401</v>
      </c>
      <c r="F41" s="5">
        <v>54</v>
      </c>
      <c r="G41" s="83">
        <v>0</v>
      </c>
      <c r="H41" s="8">
        <f t="shared" si="0"/>
        <v>-54</v>
      </c>
      <c r="I41" s="81"/>
      <c r="J41" s="83">
        <v>0</v>
      </c>
      <c r="K41" s="92">
        <f>INDEX([0]!MinSalary,MATCH(G41,[0]!SalaryGrade,0),1)</f>
        <v>0</v>
      </c>
      <c r="L41" s="92">
        <f>INDEX([0]!MaxSalary,MATCH(G41,[0]!SalaryGrade,0),1)</f>
        <v>0</v>
      </c>
      <c r="M41" s="8">
        <f t="shared" si="1"/>
        <v>0</v>
      </c>
      <c r="N41" s="156"/>
    </row>
    <row r="42" spans="3:14" x14ac:dyDescent="0.2">
      <c r="C42" s="154">
        <v>467</v>
      </c>
      <c r="D42" s="155" t="s">
        <v>42</v>
      </c>
      <c r="E42" s="5">
        <v>401</v>
      </c>
      <c r="F42" s="5">
        <v>57</v>
      </c>
      <c r="G42" s="81">
        <v>0</v>
      </c>
      <c r="H42" s="5">
        <f t="shared" si="0"/>
        <v>-57</v>
      </c>
      <c r="I42" s="81"/>
      <c r="J42" s="81">
        <v>0</v>
      </c>
      <c r="K42" s="90">
        <f>INDEX([0]!MinSalary,MATCH(G42,[0]!SalaryGrade,0),1)</f>
        <v>0</v>
      </c>
      <c r="L42" s="90">
        <f>INDEX([0]!MaxSalary,MATCH(G42,[0]!SalaryGrade,0),1)</f>
        <v>0</v>
      </c>
      <c r="M42" s="5">
        <f t="shared" si="1"/>
        <v>0</v>
      </c>
      <c r="N42" s="156"/>
    </row>
    <row r="43" spans="3:14" x14ac:dyDescent="0.2">
      <c r="C43" s="154">
        <v>470</v>
      </c>
      <c r="D43" s="155" t="s">
        <v>43</v>
      </c>
      <c r="E43" s="5">
        <v>401</v>
      </c>
      <c r="F43" s="5">
        <v>59</v>
      </c>
      <c r="G43" s="81">
        <v>0</v>
      </c>
      <c r="H43" s="5">
        <f t="shared" si="0"/>
        <v>-59</v>
      </c>
      <c r="I43" s="81"/>
      <c r="J43" s="81">
        <v>0</v>
      </c>
      <c r="K43" s="90">
        <f>INDEX([0]!MinSalary,MATCH(G43,[0]!SalaryGrade,0),1)</f>
        <v>0</v>
      </c>
      <c r="L43" s="90">
        <f>INDEX([0]!MaxSalary,MATCH(G43,[0]!SalaryGrade,0),1)</f>
        <v>0</v>
      </c>
      <c r="M43" s="5">
        <f t="shared" si="1"/>
        <v>0</v>
      </c>
      <c r="N43" s="156"/>
    </row>
    <row r="44" spans="3:14" x14ac:dyDescent="0.2">
      <c r="C44" s="154">
        <v>476</v>
      </c>
      <c r="D44" s="155" t="s">
        <v>44</v>
      </c>
      <c r="E44" s="5">
        <v>401</v>
      </c>
      <c r="F44" s="5">
        <v>59</v>
      </c>
      <c r="G44" s="81">
        <v>0</v>
      </c>
      <c r="H44" s="5">
        <f t="shared" si="0"/>
        <v>-59</v>
      </c>
      <c r="I44" s="81"/>
      <c r="J44" s="81">
        <v>0</v>
      </c>
      <c r="K44" s="90">
        <f>INDEX([0]!MinSalary,MATCH(G44,[0]!SalaryGrade,0),1)</f>
        <v>0</v>
      </c>
      <c r="L44" s="90">
        <f>INDEX([0]!MaxSalary,MATCH(G44,[0]!SalaryGrade,0),1)</f>
        <v>0</v>
      </c>
      <c r="M44" s="5">
        <f t="shared" si="1"/>
        <v>0</v>
      </c>
      <c r="N44" s="156"/>
    </row>
    <row r="45" spans="3:14" x14ac:dyDescent="0.2">
      <c r="C45" s="154">
        <v>477</v>
      </c>
      <c r="D45" s="155" t="s">
        <v>45</v>
      </c>
      <c r="E45" s="5">
        <v>401</v>
      </c>
      <c r="F45" s="5">
        <v>61</v>
      </c>
      <c r="G45" s="81">
        <v>0</v>
      </c>
      <c r="H45" s="5">
        <f t="shared" si="0"/>
        <v>-61</v>
      </c>
      <c r="I45" s="81"/>
      <c r="J45" s="81">
        <v>0</v>
      </c>
      <c r="K45" s="90">
        <f>INDEX([0]!MinSalary,MATCH(G45,[0]!SalaryGrade,0),1)</f>
        <v>0</v>
      </c>
      <c r="L45" s="90">
        <f>INDEX([0]!MaxSalary,MATCH(G45,[0]!SalaryGrade,0),1)</f>
        <v>0</v>
      </c>
      <c r="M45" s="5">
        <f t="shared" si="1"/>
        <v>0</v>
      </c>
      <c r="N45" s="156"/>
    </row>
    <row r="46" spans="3:14" x14ac:dyDescent="0.2">
      <c r="C46" s="154">
        <v>471</v>
      </c>
      <c r="D46" s="155" t="s">
        <v>46</v>
      </c>
      <c r="E46" s="5">
        <v>401</v>
      </c>
      <c r="F46" s="5">
        <v>61</v>
      </c>
      <c r="G46" s="81">
        <v>0</v>
      </c>
      <c r="H46" s="5">
        <f t="shared" si="0"/>
        <v>-61</v>
      </c>
      <c r="I46" s="81"/>
      <c r="J46" s="81">
        <v>0</v>
      </c>
      <c r="K46" s="90">
        <f>INDEX([0]!MinSalary,MATCH(G46,[0]!SalaryGrade,0),1)</f>
        <v>0</v>
      </c>
      <c r="L46" s="90">
        <f>INDEX([0]!MaxSalary,MATCH(G46,[0]!SalaryGrade,0),1)</f>
        <v>0</v>
      </c>
      <c r="M46" s="5">
        <f t="shared" si="1"/>
        <v>0</v>
      </c>
      <c r="N46" s="156"/>
    </row>
    <row r="47" spans="3:14" x14ac:dyDescent="0.2">
      <c r="C47" s="154">
        <v>427</v>
      </c>
      <c r="D47" s="155" t="s">
        <v>47</v>
      </c>
      <c r="E47" s="5">
        <v>401</v>
      </c>
      <c r="F47" s="5">
        <v>58</v>
      </c>
      <c r="G47" s="81">
        <v>0</v>
      </c>
      <c r="H47" s="5">
        <f t="shared" si="0"/>
        <v>-58</v>
      </c>
      <c r="I47" s="81"/>
      <c r="J47" s="81">
        <v>0</v>
      </c>
      <c r="K47" s="90">
        <f>INDEX([0]!MinSalary,MATCH(G47,[0]!SalaryGrade,0),1)</f>
        <v>0</v>
      </c>
      <c r="L47" s="90">
        <f>INDEX([0]!MaxSalary,MATCH(G47,[0]!SalaryGrade,0),1)</f>
        <v>0</v>
      </c>
      <c r="M47" s="5">
        <f t="shared" si="1"/>
        <v>0</v>
      </c>
      <c r="N47" s="156"/>
    </row>
    <row r="48" spans="3:14" x14ac:dyDescent="0.2">
      <c r="C48" s="154">
        <v>428</v>
      </c>
      <c r="D48" s="155" t="s">
        <v>48</v>
      </c>
      <c r="E48" s="5">
        <v>401</v>
      </c>
      <c r="F48" s="5">
        <v>60</v>
      </c>
      <c r="G48" s="81">
        <v>0</v>
      </c>
      <c r="H48" s="5">
        <f t="shared" si="0"/>
        <v>-60</v>
      </c>
      <c r="I48" s="81"/>
      <c r="J48" s="81">
        <v>0</v>
      </c>
      <c r="K48" s="90">
        <f>INDEX([0]!MinSalary,MATCH(G48,[0]!SalaryGrade,0),1)</f>
        <v>0</v>
      </c>
      <c r="L48" s="90">
        <f>INDEX([0]!MaxSalary,MATCH(G48,[0]!SalaryGrade,0),1)</f>
        <v>0</v>
      </c>
      <c r="M48" s="5">
        <f t="shared" si="1"/>
        <v>0</v>
      </c>
      <c r="N48" s="156"/>
    </row>
    <row r="49" spans="3:14" x14ac:dyDescent="0.2">
      <c r="C49" s="154">
        <v>429</v>
      </c>
      <c r="D49" s="155" t="s">
        <v>49</v>
      </c>
      <c r="E49" s="5">
        <v>401</v>
      </c>
      <c r="F49" s="5">
        <v>62</v>
      </c>
      <c r="G49" s="81">
        <v>0</v>
      </c>
      <c r="H49" s="5">
        <f t="shared" si="0"/>
        <v>-62</v>
      </c>
      <c r="I49" s="81"/>
      <c r="J49" s="81">
        <v>0</v>
      </c>
      <c r="K49" s="90">
        <f>INDEX([0]!MinSalary,MATCH(G49,[0]!SalaryGrade,0),1)</f>
        <v>0</v>
      </c>
      <c r="L49" s="90">
        <f>INDEX([0]!MaxSalary,MATCH(G49,[0]!SalaryGrade,0),1)</f>
        <v>0</v>
      </c>
      <c r="M49" s="5">
        <f t="shared" si="1"/>
        <v>0</v>
      </c>
      <c r="N49" s="156"/>
    </row>
    <row r="50" spans="3:14" x14ac:dyDescent="0.2">
      <c r="C50" s="154">
        <v>409</v>
      </c>
      <c r="D50" s="155" t="s">
        <v>50</v>
      </c>
      <c r="E50" s="5">
        <v>401</v>
      </c>
      <c r="F50" s="5">
        <v>61</v>
      </c>
      <c r="G50" s="81">
        <v>0</v>
      </c>
      <c r="H50" s="5">
        <f t="shared" si="0"/>
        <v>-61</v>
      </c>
      <c r="I50" s="81"/>
      <c r="J50" s="81">
        <v>0</v>
      </c>
      <c r="K50" s="90">
        <f>INDEX([0]!MinSalary,MATCH(G50,[0]!SalaryGrade,0),1)</f>
        <v>0</v>
      </c>
      <c r="L50" s="90">
        <f>INDEX([0]!MaxSalary,MATCH(G50,[0]!SalaryGrade,0),1)</f>
        <v>0</v>
      </c>
      <c r="M50" s="5">
        <f t="shared" si="1"/>
        <v>0</v>
      </c>
      <c r="N50" s="156"/>
    </row>
    <row r="51" spans="3:14" x14ac:dyDescent="0.2">
      <c r="C51" s="154">
        <v>480</v>
      </c>
      <c r="D51" s="155" t="s">
        <v>51</v>
      </c>
      <c r="E51" s="5">
        <v>401</v>
      </c>
      <c r="F51" s="5">
        <v>57</v>
      </c>
      <c r="G51" s="81">
        <v>0</v>
      </c>
      <c r="H51" s="5">
        <f t="shared" si="0"/>
        <v>-57</v>
      </c>
      <c r="I51" s="81"/>
      <c r="J51" s="81">
        <v>0</v>
      </c>
      <c r="K51" s="90">
        <f>INDEX([0]!MinSalary,MATCH(G51,[0]!SalaryGrade,0),1)</f>
        <v>0</v>
      </c>
      <c r="L51" s="90">
        <f>INDEX([0]!MaxSalary,MATCH(G51,[0]!SalaryGrade,0),1)</f>
        <v>0</v>
      </c>
      <c r="M51" s="5">
        <f t="shared" si="1"/>
        <v>0</v>
      </c>
      <c r="N51" s="156"/>
    </row>
    <row r="52" spans="3:14" x14ac:dyDescent="0.2">
      <c r="C52" s="154">
        <v>481</v>
      </c>
      <c r="D52" s="155" t="s">
        <v>52</v>
      </c>
      <c r="E52" s="5">
        <v>401</v>
      </c>
      <c r="F52" s="5">
        <v>59</v>
      </c>
      <c r="G52" s="81">
        <v>0</v>
      </c>
      <c r="H52" s="5">
        <f t="shared" si="0"/>
        <v>-59</v>
      </c>
      <c r="I52" s="81"/>
      <c r="J52" s="81">
        <v>0</v>
      </c>
      <c r="K52" s="90">
        <f>INDEX([0]!MinSalary,MATCH(G52,[0]!SalaryGrade,0),1)</f>
        <v>0</v>
      </c>
      <c r="L52" s="90">
        <f>INDEX([0]!MaxSalary,MATCH(G52,[0]!SalaryGrade,0),1)</f>
        <v>0</v>
      </c>
      <c r="M52" s="5">
        <f t="shared" si="1"/>
        <v>0</v>
      </c>
      <c r="N52" s="156"/>
    </row>
    <row r="53" spans="3:14" x14ac:dyDescent="0.2">
      <c r="C53" s="154">
        <v>482</v>
      </c>
      <c r="D53" s="155" t="s">
        <v>53</v>
      </c>
      <c r="E53" s="5">
        <v>401</v>
      </c>
      <c r="F53" s="5">
        <v>59</v>
      </c>
      <c r="G53" s="81">
        <v>0</v>
      </c>
      <c r="H53" s="5">
        <f t="shared" si="0"/>
        <v>-59</v>
      </c>
      <c r="I53" s="81"/>
      <c r="J53" s="81">
        <v>0</v>
      </c>
      <c r="K53" s="90">
        <f>INDEX([0]!MinSalary,MATCH(G53,[0]!SalaryGrade,0),1)</f>
        <v>0</v>
      </c>
      <c r="L53" s="90">
        <f>INDEX([0]!MaxSalary,MATCH(G53,[0]!SalaryGrade,0),1)</f>
        <v>0</v>
      </c>
      <c r="M53" s="5">
        <f t="shared" si="1"/>
        <v>0</v>
      </c>
      <c r="N53" s="156"/>
    </row>
    <row r="54" spans="3:14" x14ac:dyDescent="0.2">
      <c r="C54" s="154">
        <v>486</v>
      </c>
      <c r="D54" s="155" t="s">
        <v>54</v>
      </c>
      <c r="E54" s="5">
        <v>401</v>
      </c>
      <c r="F54" s="5">
        <v>61</v>
      </c>
      <c r="G54" s="81">
        <v>0</v>
      </c>
      <c r="H54" s="5">
        <f t="shared" si="0"/>
        <v>-61</v>
      </c>
      <c r="I54" s="81"/>
      <c r="J54" s="81">
        <v>0</v>
      </c>
      <c r="K54" s="90">
        <f>INDEX([0]!MinSalary,MATCH(G54,[0]!SalaryGrade,0),1)</f>
        <v>0</v>
      </c>
      <c r="L54" s="90">
        <f>INDEX([0]!MaxSalary,MATCH(G54,[0]!SalaryGrade,0),1)</f>
        <v>0</v>
      </c>
      <c r="M54" s="5">
        <f t="shared" si="1"/>
        <v>0</v>
      </c>
      <c r="N54" s="156"/>
    </row>
    <row r="55" spans="3:14" x14ac:dyDescent="0.2">
      <c r="C55" s="154">
        <v>430</v>
      </c>
      <c r="D55" s="155" t="s">
        <v>55</v>
      </c>
      <c r="E55" s="5">
        <v>401</v>
      </c>
      <c r="F55" s="5">
        <v>64</v>
      </c>
      <c r="G55" s="81">
        <v>0</v>
      </c>
      <c r="H55" s="5">
        <f t="shared" si="0"/>
        <v>-64</v>
      </c>
      <c r="I55" s="81"/>
      <c r="J55" s="81">
        <v>0</v>
      </c>
      <c r="K55" s="90">
        <f>INDEX([0]!MinSalary,MATCH(G55,[0]!SalaryGrade,0),1)</f>
        <v>0</v>
      </c>
      <c r="L55" s="90">
        <f>INDEX([0]!MaxSalary,MATCH(G55,[0]!SalaryGrade,0),1)</f>
        <v>0</v>
      </c>
      <c r="M55" s="5">
        <f t="shared" si="1"/>
        <v>0</v>
      </c>
      <c r="N55" s="156"/>
    </row>
    <row r="56" spans="3:14" x14ac:dyDescent="0.2">
      <c r="C56" s="154">
        <v>431</v>
      </c>
      <c r="D56" s="155" t="s">
        <v>56</v>
      </c>
      <c r="E56" s="5">
        <v>401</v>
      </c>
      <c r="F56" s="5">
        <v>66</v>
      </c>
      <c r="G56" s="81">
        <v>0</v>
      </c>
      <c r="H56" s="5">
        <f t="shared" si="0"/>
        <v>-66</v>
      </c>
      <c r="I56" s="81"/>
      <c r="J56" s="81">
        <v>0</v>
      </c>
      <c r="K56" s="90">
        <f>INDEX([0]!MinSalary,MATCH(G56,[0]!SalaryGrade,0),1)</f>
        <v>0</v>
      </c>
      <c r="L56" s="90">
        <f>INDEX([0]!MaxSalary,MATCH(G56,[0]!SalaryGrade,0),1)</f>
        <v>0</v>
      </c>
      <c r="M56" s="5">
        <f t="shared" si="1"/>
        <v>0</v>
      </c>
      <c r="N56" s="156"/>
    </row>
    <row r="57" spans="3:14" x14ac:dyDescent="0.2">
      <c r="C57" s="154">
        <v>438</v>
      </c>
      <c r="D57" s="155" t="s">
        <v>57</v>
      </c>
      <c r="E57" s="5">
        <v>401</v>
      </c>
      <c r="F57" s="5">
        <v>63</v>
      </c>
      <c r="G57" s="81">
        <v>0</v>
      </c>
      <c r="H57" s="5">
        <f t="shared" si="0"/>
        <v>-63</v>
      </c>
      <c r="I57" s="81"/>
      <c r="J57" s="81">
        <v>0</v>
      </c>
      <c r="K57" s="90">
        <f>INDEX([0]!MinSalary,MATCH(G57,[0]!SalaryGrade,0),1)</f>
        <v>0</v>
      </c>
      <c r="L57" s="90">
        <f>INDEX([0]!MaxSalary,MATCH(G57,[0]!SalaryGrade,0),1)</f>
        <v>0</v>
      </c>
      <c r="M57" s="5">
        <f t="shared" si="1"/>
        <v>0</v>
      </c>
      <c r="N57" s="156"/>
    </row>
    <row r="58" spans="3:14" x14ac:dyDescent="0.2">
      <c r="C58" s="154">
        <v>417</v>
      </c>
      <c r="D58" s="155" t="s">
        <v>58</v>
      </c>
      <c r="E58" s="5">
        <v>401</v>
      </c>
      <c r="F58" s="5">
        <v>58</v>
      </c>
      <c r="G58" s="81">
        <v>0</v>
      </c>
      <c r="H58" s="5">
        <f t="shared" si="0"/>
        <v>-58</v>
      </c>
      <c r="I58" s="81"/>
      <c r="J58" s="81">
        <v>0</v>
      </c>
      <c r="K58" s="90">
        <f>INDEX([0]!MinSalary,MATCH(G58,[0]!SalaryGrade,0),1)</f>
        <v>0</v>
      </c>
      <c r="L58" s="90">
        <f>INDEX([0]!MaxSalary,MATCH(G58,[0]!SalaryGrade,0),1)</f>
        <v>0</v>
      </c>
      <c r="M58" s="5">
        <f t="shared" si="1"/>
        <v>0</v>
      </c>
      <c r="N58" s="156"/>
    </row>
    <row r="59" spans="3:14" x14ac:dyDescent="0.2">
      <c r="C59" s="154">
        <v>419</v>
      </c>
      <c r="D59" s="155" t="s">
        <v>59</v>
      </c>
      <c r="E59" s="5">
        <v>401</v>
      </c>
      <c r="F59" s="5">
        <v>60</v>
      </c>
      <c r="G59" s="81">
        <v>0</v>
      </c>
      <c r="H59" s="5">
        <f t="shared" si="0"/>
        <v>-60</v>
      </c>
      <c r="I59" s="81"/>
      <c r="J59" s="81">
        <v>0</v>
      </c>
      <c r="K59" s="90">
        <f>INDEX([0]!MinSalary,MATCH(G59,[0]!SalaryGrade,0),1)</f>
        <v>0</v>
      </c>
      <c r="L59" s="90">
        <f>INDEX([0]!MaxSalary,MATCH(G59,[0]!SalaryGrade,0),1)</f>
        <v>0</v>
      </c>
      <c r="M59" s="5">
        <f t="shared" si="1"/>
        <v>0</v>
      </c>
      <c r="N59" s="156"/>
    </row>
    <row r="60" spans="3:14" x14ac:dyDescent="0.2">
      <c r="C60" s="154">
        <v>426</v>
      </c>
      <c r="D60" s="155" t="s">
        <v>60</v>
      </c>
      <c r="E60" s="5">
        <v>401</v>
      </c>
      <c r="F60" s="5">
        <v>62</v>
      </c>
      <c r="G60" s="81">
        <v>0</v>
      </c>
      <c r="H60" s="5">
        <f t="shared" si="0"/>
        <v>-62</v>
      </c>
      <c r="I60" s="81"/>
      <c r="J60" s="81">
        <v>0</v>
      </c>
      <c r="K60" s="90">
        <f>INDEX([0]!MinSalary,MATCH(G60,[0]!SalaryGrade,0),1)</f>
        <v>0</v>
      </c>
      <c r="L60" s="90">
        <f>INDEX([0]!MaxSalary,MATCH(G60,[0]!SalaryGrade,0),1)</f>
        <v>0</v>
      </c>
      <c r="M60" s="5">
        <f t="shared" si="1"/>
        <v>0</v>
      </c>
      <c r="N60" s="156"/>
    </row>
    <row r="61" spans="3:14" x14ac:dyDescent="0.2">
      <c r="C61" s="154">
        <v>487</v>
      </c>
      <c r="D61" s="155" t="s">
        <v>61</v>
      </c>
      <c r="E61" s="5">
        <v>401</v>
      </c>
      <c r="F61" s="5">
        <v>54</v>
      </c>
      <c r="G61" s="81">
        <v>0</v>
      </c>
      <c r="H61" s="5">
        <f t="shared" si="0"/>
        <v>-54</v>
      </c>
      <c r="I61" s="81"/>
      <c r="J61" s="81">
        <v>0</v>
      </c>
      <c r="K61" s="90">
        <f>INDEX([0]!MinSalary,MATCH(G61,[0]!SalaryGrade,0),1)</f>
        <v>0</v>
      </c>
      <c r="L61" s="90">
        <f>INDEX([0]!MaxSalary,MATCH(G61,[0]!SalaryGrade,0),1)</f>
        <v>0</v>
      </c>
      <c r="M61" s="5">
        <f t="shared" si="1"/>
        <v>0</v>
      </c>
      <c r="N61" s="156"/>
    </row>
    <row r="62" spans="3:14" x14ac:dyDescent="0.2">
      <c r="C62" s="154">
        <v>490</v>
      </c>
      <c r="D62" s="155" t="s">
        <v>62</v>
      </c>
      <c r="E62" s="5">
        <v>401</v>
      </c>
      <c r="F62" s="5">
        <v>57</v>
      </c>
      <c r="G62" s="81">
        <v>0</v>
      </c>
      <c r="H62" s="5">
        <f t="shared" si="0"/>
        <v>-57</v>
      </c>
      <c r="I62" s="81"/>
      <c r="J62" s="81">
        <v>0</v>
      </c>
      <c r="K62" s="90">
        <f>INDEX([0]!MinSalary,MATCH(G62,[0]!SalaryGrade,0),1)</f>
        <v>0</v>
      </c>
      <c r="L62" s="90">
        <f>INDEX([0]!MaxSalary,MATCH(G62,[0]!SalaryGrade,0),1)</f>
        <v>0</v>
      </c>
      <c r="M62" s="5">
        <f t="shared" si="1"/>
        <v>0</v>
      </c>
      <c r="N62" s="156"/>
    </row>
    <row r="63" spans="3:14" x14ac:dyDescent="0.2">
      <c r="C63" s="154">
        <v>491</v>
      </c>
      <c r="D63" s="155" t="s">
        <v>63</v>
      </c>
      <c r="E63" s="5">
        <v>401</v>
      </c>
      <c r="F63" s="5">
        <v>57</v>
      </c>
      <c r="G63" s="81">
        <v>0</v>
      </c>
      <c r="H63" s="5">
        <f t="shared" si="0"/>
        <v>-57</v>
      </c>
      <c r="I63" s="81"/>
      <c r="J63" s="81">
        <v>0</v>
      </c>
      <c r="K63" s="90">
        <f>INDEX([0]!MinSalary,MATCH(G63,[0]!SalaryGrade,0),1)</f>
        <v>0</v>
      </c>
      <c r="L63" s="90">
        <f>INDEX([0]!MaxSalary,MATCH(G63,[0]!SalaryGrade,0),1)</f>
        <v>0</v>
      </c>
      <c r="M63" s="5">
        <f t="shared" si="1"/>
        <v>0</v>
      </c>
      <c r="N63" s="156"/>
    </row>
    <row r="64" spans="3:14" x14ac:dyDescent="0.2">
      <c r="C64" s="154">
        <v>492</v>
      </c>
      <c r="D64" s="155" t="s">
        <v>64</v>
      </c>
      <c r="E64" s="5">
        <v>401</v>
      </c>
      <c r="F64" s="5">
        <v>59</v>
      </c>
      <c r="G64" s="81">
        <v>0</v>
      </c>
      <c r="H64" s="5">
        <f t="shared" si="0"/>
        <v>-59</v>
      </c>
      <c r="I64" s="81"/>
      <c r="J64" s="81">
        <v>0</v>
      </c>
      <c r="K64" s="90">
        <f>INDEX([0]!MinSalary,MATCH(G64,[0]!SalaryGrade,0),1)</f>
        <v>0</v>
      </c>
      <c r="L64" s="90">
        <f>INDEX([0]!MaxSalary,MATCH(G64,[0]!SalaryGrade,0),1)</f>
        <v>0</v>
      </c>
      <c r="M64" s="5">
        <f t="shared" si="1"/>
        <v>0</v>
      </c>
      <c r="N64" s="156"/>
    </row>
    <row r="65" spans="3:14" x14ac:dyDescent="0.2">
      <c r="C65" s="154">
        <v>496</v>
      </c>
      <c r="D65" s="155" t="s">
        <v>65</v>
      </c>
      <c r="E65" s="5">
        <v>401</v>
      </c>
      <c r="F65" s="5">
        <v>61</v>
      </c>
      <c r="G65" s="81">
        <v>0</v>
      </c>
      <c r="H65" s="5">
        <f t="shared" si="0"/>
        <v>-61</v>
      </c>
      <c r="I65" s="81"/>
      <c r="J65" s="81">
        <v>0</v>
      </c>
      <c r="K65" s="90">
        <f>INDEX([0]!MinSalary,MATCH(G65,[0]!SalaryGrade,0),1)</f>
        <v>0</v>
      </c>
      <c r="L65" s="90">
        <f>INDEX([0]!MaxSalary,MATCH(G65,[0]!SalaryGrade,0),1)</f>
        <v>0</v>
      </c>
      <c r="M65" s="5">
        <f t="shared" si="1"/>
        <v>0</v>
      </c>
      <c r="N65" s="156"/>
    </row>
    <row r="66" spans="3:14" x14ac:dyDescent="0.2">
      <c r="C66" s="154">
        <v>497</v>
      </c>
      <c r="D66" s="155" t="s">
        <v>66</v>
      </c>
      <c r="E66" s="5">
        <v>401</v>
      </c>
      <c r="F66" s="5">
        <v>59</v>
      </c>
      <c r="G66" s="81">
        <v>0</v>
      </c>
      <c r="H66" s="5">
        <f t="shared" si="0"/>
        <v>-59</v>
      </c>
      <c r="I66" s="81"/>
      <c r="J66" s="81">
        <v>0</v>
      </c>
      <c r="K66" s="90">
        <f>INDEX([0]!MinSalary,MATCH(G66,[0]!SalaryGrade,0),1)</f>
        <v>0</v>
      </c>
      <c r="L66" s="90">
        <f>INDEX([0]!MaxSalary,MATCH(G66,[0]!SalaryGrade,0),1)</f>
        <v>0</v>
      </c>
      <c r="M66" s="5">
        <f t="shared" si="1"/>
        <v>0</v>
      </c>
      <c r="N66" s="156"/>
    </row>
    <row r="67" spans="3:14" x14ac:dyDescent="0.2">
      <c r="C67" s="154">
        <v>500</v>
      </c>
      <c r="D67" s="155" t="s">
        <v>67</v>
      </c>
      <c r="E67" s="5">
        <v>401</v>
      </c>
      <c r="F67" s="5">
        <v>61</v>
      </c>
      <c r="G67" s="81">
        <v>0</v>
      </c>
      <c r="H67" s="5">
        <f t="shared" si="0"/>
        <v>-61</v>
      </c>
      <c r="I67" s="81"/>
      <c r="J67" s="81">
        <v>0</v>
      </c>
      <c r="K67" s="90">
        <f>INDEX([0]!MinSalary,MATCH(G67,[0]!SalaryGrade,0),1)</f>
        <v>0</v>
      </c>
      <c r="L67" s="90">
        <f>INDEX([0]!MaxSalary,MATCH(G67,[0]!SalaryGrade,0),1)</f>
        <v>0</v>
      </c>
      <c r="M67" s="5">
        <f t="shared" si="1"/>
        <v>0</v>
      </c>
      <c r="N67" s="156"/>
    </row>
    <row r="68" spans="3:14" x14ac:dyDescent="0.2">
      <c r="C68" s="154">
        <v>401</v>
      </c>
      <c r="D68" s="155" t="s">
        <v>68</v>
      </c>
      <c r="E68" s="5">
        <v>401</v>
      </c>
      <c r="F68" s="5">
        <v>52</v>
      </c>
      <c r="G68" s="81">
        <v>0</v>
      </c>
      <c r="H68" s="5">
        <f t="shared" si="0"/>
        <v>-52</v>
      </c>
      <c r="I68" s="81"/>
      <c r="J68" s="81">
        <v>0</v>
      </c>
      <c r="K68" s="90">
        <f>INDEX([0]!MinSalary,MATCH(G68,[0]!SalaryGrade,0),1)</f>
        <v>0</v>
      </c>
      <c r="L68" s="90">
        <f>INDEX([0]!MaxSalary,MATCH(G68,[0]!SalaryGrade,0),1)</f>
        <v>0</v>
      </c>
      <c r="M68" s="5">
        <f t="shared" si="1"/>
        <v>0</v>
      </c>
      <c r="N68" s="156"/>
    </row>
    <row r="69" spans="3:14" x14ac:dyDescent="0.2">
      <c r="C69" s="154">
        <v>402</v>
      </c>
      <c r="D69" s="155" t="s">
        <v>69</v>
      </c>
      <c r="E69" s="5">
        <v>401</v>
      </c>
      <c r="F69" s="5">
        <v>54</v>
      </c>
      <c r="G69" s="81">
        <v>0</v>
      </c>
      <c r="H69" s="5">
        <f t="shared" si="0"/>
        <v>-54</v>
      </c>
      <c r="I69" s="81"/>
      <c r="J69" s="81">
        <v>0</v>
      </c>
      <c r="K69" s="90">
        <f>INDEX([0]!MinSalary,MATCH(G69,[0]!SalaryGrade,0),1)</f>
        <v>0</v>
      </c>
      <c r="L69" s="90">
        <f>INDEX([0]!MaxSalary,MATCH(G69,[0]!SalaryGrade,0),1)</f>
        <v>0</v>
      </c>
      <c r="M69" s="5">
        <f t="shared" si="1"/>
        <v>0</v>
      </c>
      <c r="N69" s="156"/>
    </row>
    <row r="70" spans="3:14" x14ac:dyDescent="0.2">
      <c r="C70" s="154">
        <v>403</v>
      </c>
      <c r="D70" s="155" t="s">
        <v>70</v>
      </c>
      <c r="E70" s="5">
        <v>401</v>
      </c>
      <c r="F70" s="5">
        <v>57</v>
      </c>
      <c r="G70" s="81">
        <v>0</v>
      </c>
      <c r="H70" s="5">
        <f t="shared" si="0"/>
        <v>-57</v>
      </c>
      <c r="I70" s="81"/>
      <c r="J70" s="81">
        <v>0</v>
      </c>
      <c r="K70" s="90">
        <f>INDEX([0]!MinSalary,MATCH(G70,[0]!SalaryGrade,0),1)</f>
        <v>0</v>
      </c>
      <c r="L70" s="90">
        <f>INDEX([0]!MaxSalary,MATCH(G70,[0]!SalaryGrade,0),1)</f>
        <v>0</v>
      </c>
      <c r="M70" s="5">
        <f t="shared" si="1"/>
        <v>0</v>
      </c>
      <c r="N70" s="156"/>
    </row>
    <row r="71" spans="3:14" x14ac:dyDescent="0.2">
      <c r="C71" s="154">
        <v>404</v>
      </c>
      <c r="D71" s="155" t="s">
        <v>71</v>
      </c>
      <c r="E71" s="5">
        <v>401</v>
      </c>
      <c r="F71" s="5">
        <v>59</v>
      </c>
      <c r="G71" s="81">
        <v>0</v>
      </c>
      <c r="H71" s="5">
        <f t="shared" si="0"/>
        <v>-59</v>
      </c>
      <c r="I71" s="81"/>
      <c r="J71" s="81">
        <v>0</v>
      </c>
      <c r="K71" s="90">
        <f>INDEX([0]!MinSalary,MATCH(G71,[0]!SalaryGrade,0),1)</f>
        <v>0</v>
      </c>
      <c r="L71" s="90">
        <f>INDEX([0]!MaxSalary,MATCH(G71,[0]!SalaryGrade,0),1)</f>
        <v>0</v>
      </c>
      <c r="M71" s="5">
        <f t="shared" si="1"/>
        <v>0</v>
      </c>
      <c r="N71" s="156"/>
    </row>
    <row r="72" spans="3:14" x14ac:dyDescent="0.2">
      <c r="C72" s="154">
        <v>400</v>
      </c>
      <c r="D72" s="155" t="s">
        <v>72</v>
      </c>
      <c r="E72" s="5">
        <v>401</v>
      </c>
      <c r="F72" s="5">
        <v>61</v>
      </c>
      <c r="G72" s="81">
        <v>0</v>
      </c>
      <c r="H72" s="5">
        <f t="shared" si="0"/>
        <v>-61</v>
      </c>
      <c r="I72" s="81"/>
      <c r="J72" s="81">
        <v>0</v>
      </c>
      <c r="K72" s="90">
        <f>INDEX([0]!MinSalary,MATCH(G72,[0]!SalaryGrade,0),1)</f>
        <v>0</v>
      </c>
      <c r="L72" s="90">
        <f>INDEX([0]!MaxSalary,MATCH(G72,[0]!SalaryGrade,0),1)</f>
        <v>0</v>
      </c>
      <c r="M72" s="5">
        <f t="shared" si="1"/>
        <v>0</v>
      </c>
      <c r="N72" s="156"/>
    </row>
    <row r="73" spans="3:14" x14ac:dyDescent="0.2">
      <c r="C73" s="154">
        <v>416</v>
      </c>
      <c r="D73" s="155" t="s">
        <v>73</v>
      </c>
      <c r="E73" s="5">
        <v>401</v>
      </c>
      <c r="F73" s="5">
        <v>57</v>
      </c>
      <c r="G73" s="81">
        <v>0</v>
      </c>
      <c r="H73" s="5">
        <f t="shared" si="0"/>
        <v>-57</v>
      </c>
      <c r="I73" s="81"/>
      <c r="J73" s="81">
        <v>0</v>
      </c>
      <c r="K73" s="90">
        <f>INDEX([0]!MinSalary,MATCH(G73,[0]!SalaryGrade,0),1)</f>
        <v>0</v>
      </c>
      <c r="L73" s="90">
        <f>INDEX([0]!MaxSalary,MATCH(G73,[0]!SalaryGrade,0),1)</f>
        <v>0</v>
      </c>
      <c r="M73" s="5">
        <f t="shared" si="1"/>
        <v>0</v>
      </c>
      <c r="N73" s="156"/>
    </row>
    <row r="74" spans="3:14" x14ac:dyDescent="0.2">
      <c r="C74" s="154">
        <v>418</v>
      </c>
      <c r="D74" s="155" t="s">
        <v>74</v>
      </c>
      <c r="E74" s="5">
        <v>401</v>
      </c>
      <c r="F74" s="5">
        <v>59</v>
      </c>
      <c r="G74" s="81">
        <v>0</v>
      </c>
      <c r="H74" s="5">
        <f t="shared" si="0"/>
        <v>-59</v>
      </c>
      <c r="I74" s="81"/>
      <c r="J74" s="81">
        <v>0</v>
      </c>
      <c r="K74" s="90">
        <f>INDEX([0]!MinSalary,MATCH(G74,[0]!SalaryGrade,0),1)</f>
        <v>0</v>
      </c>
      <c r="L74" s="90">
        <f>INDEX([0]!MaxSalary,MATCH(G74,[0]!SalaryGrade,0),1)</f>
        <v>0</v>
      </c>
      <c r="M74" s="5">
        <f>SUM(J74*CF)</f>
        <v>0</v>
      </c>
      <c r="N74" s="156"/>
    </row>
    <row r="75" spans="3:14" x14ac:dyDescent="0.2">
      <c r="C75" s="154">
        <v>420</v>
      </c>
      <c r="D75" s="155" t="s">
        <v>75</v>
      </c>
      <c r="E75" s="5">
        <v>401</v>
      </c>
      <c r="F75" s="5">
        <v>61</v>
      </c>
      <c r="G75" s="81">
        <v>0</v>
      </c>
      <c r="H75" s="5">
        <f t="shared" ref="H75:H138" si="2">SUM(G75-F75)</f>
        <v>-61</v>
      </c>
      <c r="I75" s="81"/>
      <c r="J75" s="81">
        <v>0</v>
      </c>
      <c r="K75" s="90">
        <f>INDEX([0]!MinSalary,MATCH(G75,[0]!SalaryGrade,0),1)</f>
        <v>0</v>
      </c>
      <c r="L75" s="90">
        <f>INDEX([0]!MaxSalary,MATCH(G75,[0]!SalaryGrade,0),1)</f>
        <v>0</v>
      </c>
      <c r="M75" s="5">
        <f t="shared" ref="M75:M144" si="3">SUM(J75*CF)</f>
        <v>0</v>
      </c>
      <c r="N75" s="156"/>
    </row>
    <row r="76" spans="3:14" x14ac:dyDescent="0.2">
      <c r="C76" s="154">
        <v>501</v>
      </c>
      <c r="D76" s="155" t="s">
        <v>76</v>
      </c>
      <c r="E76" s="5">
        <v>401</v>
      </c>
      <c r="F76" s="5">
        <v>57</v>
      </c>
      <c r="G76" s="81">
        <v>0</v>
      </c>
      <c r="H76" s="5">
        <f t="shared" si="2"/>
        <v>-57</v>
      </c>
      <c r="I76" s="81"/>
      <c r="J76" s="81">
        <v>0</v>
      </c>
      <c r="K76" s="90">
        <f>INDEX([0]!MinSalary,MATCH(G76,[0]!SalaryGrade,0),1)</f>
        <v>0</v>
      </c>
      <c r="L76" s="90">
        <f>INDEX([0]!MaxSalary,MATCH(G76,[0]!SalaryGrade,0),1)</f>
        <v>0</v>
      </c>
      <c r="M76" s="5">
        <f t="shared" si="3"/>
        <v>0</v>
      </c>
      <c r="N76" s="156"/>
    </row>
    <row r="77" spans="3:14" x14ac:dyDescent="0.2">
      <c r="C77" s="154">
        <v>506</v>
      </c>
      <c r="D77" s="155" t="s">
        <v>77</v>
      </c>
      <c r="E77" s="5">
        <v>401</v>
      </c>
      <c r="F77" s="5">
        <v>59</v>
      </c>
      <c r="G77" s="81">
        <v>0</v>
      </c>
      <c r="H77" s="5">
        <f t="shared" si="2"/>
        <v>-59</v>
      </c>
      <c r="I77" s="81"/>
      <c r="J77" s="81">
        <v>0</v>
      </c>
      <c r="K77" s="90">
        <f>INDEX([0]!MinSalary,MATCH(G77,[0]!SalaryGrade,0),1)</f>
        <v>0</v>
      </c>
      <c r="L77" s="90">
        <f>INDEX([0]!MaxSalary,MATCH(G77,[0]!SalaryGrade,0),1)</f>
        <v>0</v>
      </c>
      <c r="M77" s="5">
        <f t="shared" si="3"/>
        <v>0</v>
      </c>
      <c r="N77" s="156"/>
    </row>
    <row r="78" spans="3:14" x14ac:dyDescent="0.2">
      <c r="C78" s="154">
        <v>509</v>
      </c>
      <c r="D78" s="155" t="s">
        <v>78</v>
      </c>
      <c r="E78" s="5">
        <v>401</v>
      </c>
      <c r="F78" s="5">
        <v>61</v>
      </c>
      <c r="G78" s="81">
        <v>0</v>
      </c>
      <c r="H78" s="5">
        <f t="shared" si="2"/>
        <v>-61</v>
      </c>
      <c r="I78" s="81"/>
      <c r="J78" s="81">
        <v>0</v>
      </c>
      <c r="K78" s="90">
        <f>INDEX([0]!MinSalary,MATCH(G78,[0]!SalaryGrade,0),1)</f>
        <v>0</v>
      </c>
      <c r="L78" s="90">
        <f>INDEX([0]!MaxSalary,MATCH(G78,[0]!SalaryGrade,0),1)</f>
        <v>0</v>
      </c>
      <c r="M78" s="5">
        <f t="shared" si="3"/>
        <v>0</v>
      </c>
      <c r="N78" s="156"/>
    </row>
    <row r="79" spans="3:14" x14ac:dyDescent="0.2">
      <c r="C79" s="154">
        <v>510</v>
      </c>
      <c r="D79" s="155" t="s">
        <v>79</v>
      </c>
      <c r="E79" s="5">
        <v>401</v>
      </c>
      <c r="F79" s="5">
        <v>57</v>
      </c>
      <c r="G79" s="81">
        <v>0</v>
      </c>
      <c r="H79" s="5">
        <f t="shared" si="2"/>
        <v>-57</v>
      </c>
      <c r="I79" s="81"/>
      <c r="J79" s="81">
        <v>0</v>
      </c>
      <c r="K79" s="90">
        <f>INDEX([0]!MinSalary,MATCH(G79,[0]!SalaryGrade,0),1)</f>
        <v>0</v>
      </c>
      <c r="L79" s="90">
        <f>INDEX([0]!MaxSalary,MATCH(G79,[0]!SalaryGrade,0),1)</f>
        <v>0</v>
      </c>
      <c r="M79" s="5">
        <f t="shared" si="3"/>
        <v>0</v>
      </c>
      <c r="N79" s="156"/>
    </row>
    <row r="80" spans="3:14" x14ac:dyDescent="0.2">
      <c r="C80" s="154">
        <v>511</v>
      </c>
      <c r="D80" s="155" t="s">
        <v>80</v>
      </c>
      <c r="E80" s="5">
        <v>401</v>
      </c>
      <c r="F80" s="5">
        <v>59</v>
      </c>
      <c r="G80" s="81">
        <v>0</v>
      </c>
      <c r="H80" s="5">
        <f t="shared" si="2"/>
        <v>-59</v>
      </c>
      <c r="I80" s="81"/>
      <c r="J80" s="81">
        <v>0</v>
      </c>
      <c r="K80" s="90">
        <f>INDEX([0]!MinSalary,MATCH(G80,[0]!SalaryGrade,0),1)</f>
        <v>0</v>
      </c>
      <c r="L80" s="90">
        <f>INDEX([0]!MaxSalary,MATCH(G80,[0]!SalaryGrade,0),1)</f>
        <v>0</v>
      </c>
      <c r="M80" s="5">
        <f t="shared" si="3"/>
        <v>0</v>
      </c>
      <c r="N80" s="156"/>
    </row>
    <row r="81" spans="3:14" x14ac:dyDescent="0.2">
      <c r="C81" s="154">
        <v>512</v>
      </c>
      <c r="D81" s="155" t="s">
        <v>81</v>
      </c>
      <c r="E81" s="5">
        <v>401</v>
      </c>
      <c r="F81" s="5">
        <v>61</v>
      </c>
      <c r="G81" s="81">
        <v>0</v>
      </c>
      <c r="H81" s="5">
        <f t="shared" si="2"/>
        <v>-61</v>
      </c>
      <c r="I81" s="81"/>
      <c r="J81" s="81">
        <v>0</v>
      </c>
      <c r="K81" s="90">
        <f>INDEX([0]!MinSalary,MATCH(G81,[0]!SalaryGrade,0),1)</f>
        <v>0</v>
      </c>
      <c r="L81" s="90">
        <f>INDEX([0]!MaxSalary,MATCH(G81,[0]!SalaryGrade,0),1)</f>
        <v>0</v>
      </c>
      <c r="M81" s="5">
        <f t="shared" si="3"/>
        <v>0</v>
      </c>
      <c r="N81" s="156"/>
    </row>
    <row r="82" spans="3:14" x14ac:dyDescent="0.2">
      <c r="C82" s="154">
        <v>529</v>
      </c>
      <c r="D82" s="155" t="s">
        <v>82</v>
      </c>
      <c r="E82" s="5">
        <v>401</v>
      </c>
      <c r="F82" s="5">
        <v>59</v>
      </c>
      <c r="G82" s="81">
        <v>0</v>
      </c>
      <c r="H82" s="5">
        <f t="shared" si="2"/>
        <v>-59</v>
      </c>
      <c r="I82" s="81"/>
      <c r="J82" s="81">
        <v>0</v>
      </c>
      <c r="K82" s="90">
        <f>INDEX([0]!MinSalary,MATCH(G82,[0]!SalaryGrade,0),1)</f>
        <v>0</v>
      </c>
      <c r="L82" s="90">
        <f>INDEX([0]!MaxSalary,MATCH(G82,[0]!SalaryGrade,0),1)</f>
        <v>0</v>
      </c>
      <c r="M82" s="5">
        <f t="shared" si="3"/>
        <v>0</v>
      </c>
      <c r="N82" s="156"/>
    </row>
    <row r="83" spans="3:14" x14ac:dyDescent="0.2">
      <c r="C83" s="154">
        <v>530</v>
      </c>
      <c r="D83" s="155" t="s">
        <v>83</v>
      </c>
      <c r="E83" s="5">
        <v>401</v>
      </c>
      <c r="F83" s="5">
        <v>61</v>
      </c>
      <c r="G83" s="81">
        <v>0</v>
      </c>
      <c r="H83" s="5">
        <f t="shared" si="2"/>
        <v>-61</v>
      </c>
      <c r="I83" s="81"/>
      <c r="J83" s="81">
        <v>0</v>
      </c>
      <c r="K83" s="90">
        <f>INDEX([0]!MinSalary,MATCH(G83,[0]!SalaryGrade,0),1)</f>
        <v>0</v>
      </c>
      <c r="L83" s="90">
        <f>INDEX([0]!MaxSalary,MATCH(G83,[0]!SalaryGrade,0),1)</f>
        <v>0</v>
      </c>
      <c r="M83" s="5">
        <f t="shared" si="3"/>
        <v>0</v>
      </c>
      <c r="N83" s="156"/>
    </row>
    <row r="84" spans="3:14" x14ac:dyDescent="0.2">
      <c r="C84" s="154">
        <v>531</v>
      </c>
      <c r="D84" s="155" t="s">
        <v>84</v>
      </c>
      <c r="E84" s="5">
        <v>401</v>
      </c>
      <c r="F84" s="5">
        <v>57</v>
      </c>
      <c r="G84" s="81">
        <v>0</v>
      </c>
      <c r="H84" s="5">
        <f t="shared" si="2"/>
        <v>-57</v>
      </c>
      <c r="I84" s="81"/>
      <c r="J84" s="81">
        <v>0</v>
      </c>
      <c r="K84" s="90">
        <f>INDEX([0]!MinSalary,MATCH(G84,[0]!SalaryGrade,0),1)</f>
        <v>0</v>
      </c>
      <c r="L84" s="90">
        <f>INDEX([0]!MaxSalary,MATCH(G84,[0]!SalaryGrade,0),1)</f>
        <v>0</v>
      </c>
      <c r="M84" s="5">
        <f t="shared" si="3"/>
        <v>0</v>
      </c>
      <c r="N84" s="156"/>
    </row>
    <row r="85" spans="3:14" x14ac:dyDescent="0.2">
      <c r="C85" s="154">
        <v>537</v>
      </c>
      <c r="D85" s="155" t="s">
        <v>85</v>
      </c>
      <c r="E85" s="5">
        <v>401</v>
      </c>
      <c r="F85" s="5">
        <v>59</v>
      </c>
      <c r="G85" s="81">
        <v>0</v>
      </c>
      <c r="H85" s="5">
        <f t="shared" si="2"/>
        <v>-59</v>
      </c>
      <c r="I85" s="81"/>
      <c r="J85" s="81">
        <v>0</v>
      </c>
      <c r="K85" s="90">
        <f>INDEX([0]!MinSalary,MATCH(G85,[0]!SalaryGrade,0),1)</f>
        <v>0</v>
      </c>
      <c r="L85" s="90">
        <f>INDEX([0]!MaxSalary,MATCH(G85,[0]!SalaryGrade,0),1)</f>
        <v>0</v>
      </c>
      <c r="M85" s="5">
        <f t="shared" si="3"/>
        <v>0</v>
      </c>
      <c r="N85" s="156"/>
    </row>
    <row r="86" spans="3:14" x14ac:dyDescent="0.2">
      <c r="C86" s="154">
        <v>540</v>
      </c>
      <c r="D86" s="155" t="s">
        <v>86</v>
      </c>
      <c r="E86" s="5">
        <v>401</v>
      </c>
      <c r="F86" s="5">
        <v>61</v>
      </c>
      <c r="G86" s="81">
        <v>0</v>
      </c>
      <c r="H86" s="5">
        <f t="shared" si="2"/>
        <v>-61</v>
      </c>
      <c r="I86" s="81"/>
      <c r="J86" s="81">
        <v>0</v>
      </c>
      <c r="K86" s="90">
        <f>INDEX([0]!MinSalary,MATCH(G86,[0]!SalaryGrade,0),1)</f>
        <v>0</v>
      </c>
      <c r="L86" s="90">
        <f>INDEX([0]!MaxSalary,MATCH(G86,[0]!SalaryGrade,0),1)</f>
        <v>0</v>
      </c>
      <c r="M86" s="5">
        <f t="shared" si="3"/>
        <v>0</v>
      </c>
      <c r="N86" s="156"/>
    </row>
    <row r="87" spans="3:14" x14ac:dyDescent="0.2">
      <c r="C87" s="154">
        <v>439</v>
      </c>
      <c r="D87" s="155" t="s">
        <v>87</v>
      </c>
      <c r="E87" s="5">
        <v>401</v>
      </c>
      <c r="F87" s="5">
        <v>54</v>
      </c>
      <c r="G87" s="81">
        <v>0</v>
      </c>
      <c r="H87" s="5">
        <f t="shared" si="2"/>
        <v>-54</v>
      </c>
      <c r="I87" s="81"/>
      <c r="J87" s="81">
        <v>0</v>
      </c>
      <c r="K87" s="90">
        <f>INDEX([0]!MinSalary,MATCH(G87,[0]!SalaryGrade,0),1)</f>
        <v>0</v>
      </c>
      <c r="L87" s="90">
        <f>INDEX([0]!MaxSalary,MATCH(G87,[0]!SalaryGrade,0),1)</f>
        <v>0</v>
      </c>
      <c r="M87" s="5">
        <f t="shared" si="3"/>
        <v>0</v>
      </c>
      <c r="N87" s="156"/>
    </row>
    <row r="88" spans="3:14" x14ac:dyDescent="0.2">
      <c r="C88" s="154">
        <v>440</v>
      </c>
      <c r="D88" s="155" t="s">
        <v>88</v>
      </c>
      <c r="E88" s="5">
        <v>401</v>
      </c>
      <c r="F88" s="5">
        <v>57</v>
      </c>
      <c r="G88" s="81">
        <v>0</v>
      </c>
      <c r="H88" s="5">
        <f t="shared" si="2"/>
        <v>-57</v>
      </c>
      <c r="I88" s="81"/>
      <c r="J88" s="81">
        <v>0</v>
      </c>
      <c r="K88" s="90">
        <f>INDEX([0]!MinSalary,MATCH(G88,[0]!SalaryGrade,0),1)</f>
        <v>0</v>
      </c>
      <c r="L88" s="90">
        <f>INDEX([0]!MaxSalary,MATCH(G88,[0]!SalaryGrade,0),1)</f>
        <v>0</v>
      </c>
      <c r="M88" s="5">
        <f t="shared" si="3"/>
        <v>0</v>
      </c>
      <c r="N88" s="156"/>
    </row>
    <row r="89" spans="3:14" x14ac:dyDescent="0.2">
      <c r="C89" s="154">
        <v>441</v>
      </c>
      <c r="D89" s="155" t="s">
        <v>89</v>
      </c>
      <c r="E89" s="5">
        <v>401</v>
      </c>
      <c r="F89" s="5">
        <v>59</v>
      </c>
      <c r="G89" s="81">
        <v>0</v>
      </c>
      <c r="H89" s="5">
        <f t="shared" si="2"/>
        <v>-59</v>
      </c>
      <c r="I89" s="81"/>
      <c r="J89" s="81">
        <v>0</v>
      </c>
      <c r="K89" s="90">
        <f>INDEX([0]!MinSalary,MATCH(G89,[0]!SalaryGrade,0),1)</f>
        <v>0</v>
      </c>
      <c r="L89" s="90">
        <f>INDEX([0]!MaxSalary,MATCH(G89,[0]!SalaryGrade,0),1)</f>
        <v>0</v>
      </c>
      <c r="M89" s="5">
        <f t="shared" si="3"/>
        <v>0</v>
      </c>
      <c r="N89" s="156"/>
    </row>
    <row r="90" spans="3:14" x14ac:dyDescent="0.2">
      <c r="C90" s="154">
        <v>442</v>
      </c>
      <c r="D90" s="155" t="s">
        <v>90</v>
      </c>
      <c r="E90" s="5">
        <v>401</v>
      </c>
      <c r="F90" s="5">
        <v>61</v>
      </c>
      <c r="G90" s="81">
        <v>0</v>
      </c>
      <c r="H90" s="5">
        <f t="shared" si="2"/>
        <v>-61</v>
      </c>
      <c r="I90" s="81"/>
      <c r="J90" s="81">
        <v>0</v>
      </c>
      <c r="K90" s="90">
        <f>INDEX([0]!MinSalary,MATCH(G90,[0]!SalaryGrade,0),1)</f>
        <v>0</v>
      </c>
      <c r="L90" s="90">
        <f>INDEX([0]!MaxSalary,MATCH(G90,[0]!SalaryGrade,0),1)</f>
        <v>0</v>
      </c>
      <c r="M90" s="5">
        <f t="shared" si="3"/>
        <v>0</v>
      </c>
      <c r="N90" s="156"/>
    </row>
    <row r="91" spans="3:14" x14ac:dyDescent="0.2">
      <c r="C91" s="154">
        <v>449</v>
      </c>
      <c r="D91" s="155" t="s">
        <v>91</v>
      </c>
      <c r="E91" s="5">
        <v>401</v>
      </c>
      <c r="F91" s="5">
        <v>57</v>
      </c>
      <c r="G91" s="81">
        <v>0</v>
      </c>
      <c r="H91" s="5">
        <f t="shared" si="2"/>
        <v>-57</v>
      </c>
      <c r="I91" s="81"/>
      <c r="J91" s="81">
        <v>0</v>
      </c>
      <c r="K91" s="90">
        <f>INDEX([0]!MinSalary,MATCH(G91,[0]!SalaryGrade,0),1)</f>
        <v>0</v>
      </c>
      <c r="L91" s="90">
        <f>INDEX([0]!MaxSalary,MATCH(G91,[0]!SalaryGrade,0),1)</f>
        <v>0</v>
      </c>
      <c r="M91" s="5">
        <f t="shared" si="3"/>
        <v>0</v>
      </c>
      <c r="N91" s="156"/>
    </row>
    <row r="92" spans="3:14" x14ac:dyDescent="0.2">
      <c r="C92" s="154">
        <v>450</v>
      </c>
      <c r="D92" s="155" t="s">
        <v>92</v>
      </c>
      <c r="E92" s="5">
        <v>401</v>
      </c>
      <c r="F92" s="5">
        <v>59</v>
      </c>
      <c r="G92" s="81">
        <v>0</v>
      </c>
      <c r="H92" s="5">
        <f t="shared" si="2"/>
        <v>-59</v>
      </c>
      <c r="I92" s="81"/>
      <c r="J92" s="81">
        <v>0</v>
      </c>
      <c r="K92" s="90">
        <f>INDEX([0]!MinSalary,MATCH(G92,[0]!SalaryGrade,0),1)</f>
        <v>0</v>
      </c>
      <c r="L92" s="90">
        <f>INDEX([0]!MaxSalary,MATCH(G92,[0]!SalaryGrade,0),1)</f>
        <v>0</v>
      </c>
      <c r="M92" s="5">
        <f t="shared" si="3"/>
        <v>0</v>
      </c>
      <c r="N92" s="156"/>
    </row>
    <row r="93" spans="3:14" x14ac:dyDescent="0.2">
      <c r="C93" s="154">
        <v>456</v>
      </c>
      <c r="D93" s="155" t="s">
        <v>93</v>
      </c>
      <c r="E93" s="5">
        <v>401</v>
      </c>
      <c r="F93" s="5">
        <v>61</v>
      </c>
      <c r="G93" s="81">
        <v>0</v>
      </c>
      <c r="H93" s="5">
        <f t="shared" si="2"/>
        <v>-61</v>
      </c>
      <c r="I93" s="81"/>
      <c r="J93" s="81">
        <v>0</v>
      </c>
      <c r="K93" s="90">
        <f>INDEX([0]!MinSalary,MATCH(G93,[0]!SalaryGrade,0),1)</f>
        <v>0</v>
      </c>
      <c r="L93" s="90">
        <f>INDEX([0]!MaxSalary,MATCH(G93,[0]!SalaryGrade,0),1)</f>
        <v>0</v>
      </c>
      <c r="M93" s="5">
        <f t="shared" si="3"/>
        <v>0</v>
      </c>
      <c r="N93" s="156"/>
    </row>
    <row r="94" spans="3:14" x14ac:dyDescent="0.2">
      <c r="C94" s="154">
        <v>406</v>
      </c>
      <c r="D94" s="155" t="s">
        <v>94</v>
      </c>
      <c r="E94" s="5">
        <v>401</v>
      </c>
      <c r="F94" s="5">
        <v>59</v>
      </c>
      <c r="G94" s="81">
        <v>0</v>
      </c>
      <c r="H94" s="5">
        <f t="shared" si="2"/>
        <v>-59</v>
      </c>
      <c r="I94" s="81"/>
      <c r="J94" s="81">
        <v>0</v>
      </c>
      <c r="K94" s="90">
        <f>INDEX([0]!MinSalary,MATCH(G94,[0]!SalaryGrade,0),1)</f>
        <v>0</v>
      </c>
      <c r="L94" s="90">
        <f>INDEX([0]!MaxSalary,MATCH(G94,[0]!SalaryGrade,0),1)</f>
        <v>0</v>
      </c>
      <c r="M94" s="5">
        <f t="shared" si="3"/>
        <v>0</v>
      </c>
      <c r="N94" s="156"/>
    </row>
    <row r="95" spans="3:14" x14ac:dyDescent="0.2">
      <c r="C95" s="154">
        <v>410</v>
      </c>
      <c r="D95" s="155" t="s">
        <v>95</v>
      </c>
      <c r="E95" s="5">
        <v>401</v>
      </c>
      <c r="F95" s="5">
        <v>61</v>
      </c>
      <c r="G95" s="81">
        <v>0</v>
      </c>
      <c r="H95" s="5">
        <f t="shared" si="2"/>
        <v>-61</v>
      </c>
      <c r="I95" s="81"/>
      <c r="J95" s="81">
        <v>0</v>
      </c>
      <c r="K95" s="90">
        <f>INDEX([0]!MinSalary,MATCH(G95,[0]!SalaryGrade,0),1)</f>
        <v>0</v>
      </c>
      <c r="L95" s="90">
        <f>INDEX([0]!MaxSalary,MATCH(G95,[0]!SalaryGrade,0),1)</f>
        <v>0</v>
      </c>
      <c r="M95" s="5">
        <f t="shared" si="3"/>
        <v>0</v>
      </c>
      <c r="N95" s="156"/>
    </row>
    <row r="96" spans="3:14" x14ac:dyDescent="0.2">
      <c r="C96" s="154">
        <v>434</v>
      </c>
      <c r="D96" s="155" t="s">
        <v>96</v>
      </c>
      <c r="E96" s="5">
        <v>401</v>
      </c>
      <c r="F96" s="5">
        <v>54</v>
      </c>
      <c r="G96" s="81">
        <v>0</v>
      </c>
      <c r="H96" s="5">
        <f t="shared" si="2"/>
        <v>-54</v>
      </c>
      <c r="I96" s="81"/>
      <c r="J96" s="81">
        <v>0</v>
      </c>
      <c r="K96" s="90">
        <f>INDEX([0]!MinSalary,MATCH(G96,[0]!SalaryGrade,0),1)</f>
        <v>0</v>
      </c>
      <c r="L96" s="90">
        <f>INDEX([0]!MaxSalary,MATCH(G96,[0]!SalaryGrade,0),1)</f>
        <v>0</v>
      </c>
      <c r="M96" s="5">
        <f t="shared" si="3"/>
        <v>0</v>
      </c>
      <c r="N96" s="156"/>
    </row>
    <row r="97" spans="3:14" x14ac:dyDescent="0.2">
      <c r="C97" s="154">
        <v>435</v>
      </c>
      <c r="D97" s="155" t="s">
        <v>97</v>
      </c>
      <c r="E97" s="5">
        <v>401</v>
      </c>
      <c r="F97" s="5">
        <v>57</v>
      </c>
      <c r="G97" s="81">
        <v>0</v>
      </c>
      <c r="H97" s="5">
        <f t="shared" si="2"/>
        <v>-57</v>
      </c>
      <c r="I97" s="81"/>
      <c r="J97" s="81">
        <v>0</v>
      </c>
      <c r="K97" s="90">
        <f>INDEX([0]!MinSalary,MATCH(G97,[0]!SalaryGrade,0),1)</f>
        <v>0</v>
      </c>
      <c r="L97" s="90">
        <f>INDEX([0]!MaxSalary,MATCH(G97,[0]!SalaryGrade,0),1)</f>
        <v>0</v>
      </c>
      <c r="M97" s="5">
        <f t="shared" si="3"/>
        <v>0</v>
      </c>
      <c r="N97" s="156"/>
    </row>
    <row r="98" spans="3:14" x14ac:dyDescent="0.2">
      <c r="C98" s="154">
        <v>436</v>
      </c>
      <c r="D98" s="155" t="s">
        <v>98</v>
      </c>
      <c r="E98" s="5">
        <v>401</v>
      </c>
      <c r="F98" s="5">
        <v>59</v>
      </c>
      <c r="G98" s="81">
        <v>0</v>
      </c>
      <c r="H98" s="5">
        <f t="shared" si="2"/>
        <v>-59</v>
      </c>
      <c r="I98" s="81"/>
      <c r="J98" s="81">
        <v>0</v>
      </c>
      <c r="K98" s="90">
        <f>INDEX([0]!MinSalary,MATCH(G98,[0]!SalaryGrade,0),1)</f>
        <v>0</v>
      </c>
      <c r="L98" s="90">
        <f>INDEX([0]!MaxSalary,MATCH(G98,[0]!SalaryGrade,0),1)</f>
        <v>0</v>
      </c>
      <c r="M98" s="5">
        <f t="shared" si="3"/>
        <v>0</v>
      </c>
      <c r="N98" s="156"/>
    </row>
    <row r="99" spans="3:14" x14ac:dyDescent="0.2">
      <c r="C99" s="154">
        <v>437</v>
      </c>
      <c r="D99" s="155" t="s">
        <v>99</v>
      </c>
      <c r="E99" s="5">
        <v>401</v>
      </c>
      <c r="F99" s="5">
        <v>61</v>
      </c>
      <c r="G99" s="81">
        <v>0</v>
      </c>
      <c r="H99" s="5">
        <f t="shared" si="2"/>
        <v>-61</v>
      </c>
      <c r="I99" s="81"/>
      <c r="J99" s="81">
        <v>0</v>
      </c>
      <c r="K99" s="90">
        <f>INDEX([0]!MinSalary,MATCH(G99,[0]!SalaryGrade,0),1)</f>
        <v>0</v>
      </c>
      <c r="L99" s="90">
        <f>INDEX([0]!MaxSalary,MATCH(G99,[0]!SalaryGrade,0),1)</f>
        <v>0</v>
      </c>
      <c r="M99" s="5">
        <f t="shared" si="3"/>
        <v>0</v>
      </c>
      <c r="N99" s="156"/>
    </row>
    <row r="100" spans="3:14" x14ac:dyDescent="0.2">
      <c r="C100" s="154">
        <v>541</v>
      </c>
      <c r="D100" s="155" t="s">
        <v>100</v>
      </c>
      <c r="E100" s="5">
        <v>401</v>
      </c>
      <c r="F100" s="5">
        <v>57</v>
      </c>
      <c r="G100" s="81">
        <v>0</v>
      </c>
      <c r="H100" s="5">
        <f t="shared" si="2"/>
        <v>-57</v>
      </c>
      <c r="I100" s="81"/>
      <c r="J100" s="81">
        <v>0</v>
      </c>
      <c r="K100" s="90">
        <f>INDEX([0]!MinSalary,MATCH(G100,[0]!SalaryGrade,0),1)</f>
        <v>0</v>
      </c>
      <c r="L100" s="90">
        <f>INDEX([0]!MaxSalary,MATCH(G100,[0]!SalaryGrade,0),1)</f>
        <v>0</v>
      </c>
      <c r="M100" s="5">
        <f t="shared" si="3"/>
        <v>0</v>
      </c>
      <c r="N100" s="156"/>
    </row>
    <row r="101" spans="3:14" x14ac:dyDescent="0.2">
      <c r="C101" s="154">
        <v>550</v>
      </c>
      <c r="D101" s="155" t="s">
        <v>101</v>
      </c>
      <c r="E101" s="5">
        <v>401</v>
      </c>
      <c r="F101" s="5">
        <v>59</v>
      </c>
      <c r="G101" s="81">
        <v>0</v>
      </c>
      <c r="H101" s="5">
        <f t="shared" si="2"/>
        <v>-59</v>
      </c>
      <c r="I101" s="81"/>
      <c r="J101" s="81">
        <v>0</v>
      </c>
      <c r="K101" s="90">
        <f>INDEX([0]!MinSalary,MATCH(G101,[0]!SalaryGrade,0),1)</f>
        <v>0</v>
      </c>
      <c r="L101" s="90">
        <f>INDEX([0]!MaxSalary,MATCH(G101,[0]!SalaryGrade,0),1)</f>
        <v>0</v>
      </c>
      <c r="M101" s="5">
        <f t="shared" si="3"/>
        <v>0</v>
      </c>
      <c r="N101" s="156"/>
    </row>
    <row r="102" spans="3:14" x14ac:dyDescent="0.2">
      <c r="C102" s="154">
        <v>551</v>
      </c>
      <c r="D102" s="155" t="s">
        <v>102</v>
      </c>
      <c r="E102" s="5">
        <v>401</v>
      </c>
      <c r="F102" s="5">
        <v>61</v>
      </c>
      <c r="G102" s="81">
        <v>0</v>
      </c>
      <c r="H102" s="5">
        <f t="shared" si="2"/>
        <v>-61</v>
      </c>
      <c r="I102" s="81"/>
      <c r="J102" s="81">
        <v>0</v>
      </c>
      <c r="K102" s="90">
        <f>INDEX([0]!MinSalary,MATCH(G102,[0]!SalaryGrade,0),1)</f>
        <v>0</v>
      </c>
      <c r="L102" s="90">
        <f>INDEX([0]!MaxSalary,MATCH(G102,[0]!SalaryGrade,0),1)</f>
        <v>0</v>
      </c>
      <c r="M102" s="5">
        <f t="shared" si="3"/>
        <v>0</v>
      </c>
      <c r="N102" s="156"/>
    </row>
    <row r="103" spans="3:14" x14ac:dyDescent="0.2">
      <c r="C103" s="154">
        <v>558</v>
      </c>
      <c r="D103" s="155" t="s">
        <v>103</v>
      </c>
      <c r="E103" s="5">
        <v>401</v>
      </c>
      <c r="F103" s="5">
        <v>59</v>
      </c>
      <c r="G103" s="81">
        <v>0</v>
      </c>
      <c r="H103" s="5">
        <f t="shared" si="2"/>
        <v>-59</v>
      </c>
      <c r="I103" s="81"/>
      <c r="J103" s="81">
        <v>0</v>
      </c>
      <c r="K103" s="90">
        <f>INDEX([0]!MinSalary,MATCH(G103,[0]!SalaryGrade,0),1)</f>
        <v>0</v>
      </c>
      <c r="L103" s="90">
        <f>INDEX([0]!MaxSalary,MATCH(G103,[0]!SalaryGrade,0),1)</f>
        <v>0</v>
      </c>
      <c r="M103" s="5">
        <f t="shared" si="3"/>
        <v>0</v>
      </c>
      <c r="N103" s="156"/>
    </row>
    <row r="104" spans="3:14" x14ac:dyDescent="0.2">
      <c r="C104" s="154">
        <v>559</v>
      </c>
      <c r="D104" s="155" t="s">
        <v>104</v>
      </c>
      <c r="E104" s="5">
        <v>401</v>
      </c>
      <c r="F104" s="5">
        <v>61</v>
      </c>
      <c r="G104" s="81">
        <v>0</v>
      </c>
      <c r="H104" s="5">
        <f t="shared" si="2"/>
        <v>-61</v>
      </c>
      <c r="I104" s="81"/>
      <c r="J104" s="81">
        <v>0</v>
      </c>
      <c r="K104" s="90">
        <f>INDEX([0]!MinSalary,MATCH(G104,[0]!SalaryGrade,0),1)</f>
        <v>0</v>
      </c>
      <c r="L104" s="90">
        <f>INDEX([0]!MaxSalary,MATCH(G104,[0]!SalaryGrade,0),1)</f>
        <v>0</v>
      </c>
      <c r="M104" s="5">
        <f t="shared" si="3"/>
        <v>0</v>
      </c>
      <c r="N104" s="156"/>
    </row>
    <row r="105" spans="3:14" x14ac:dyDescent="0.2">
      <c r="C105" s="154">
        <v>408</v>
      </c>
      <c r="D105" s="155" t="s">
        <v>105</v>
      </c>
      <c r="E105" s="5">
        <v>401</v>
      </c>
      <c r="F105" s="5">
        <v>59</v>
      </c>
      <c r="G105" s="81">
        <v>0</v>
      </c>
      <c r="H105" s="5">
        <f t="shared" si="2"/>
        <v>-59</v>
      </c>
      <c r="I105" s="81"/>
      <c r="J105" s="81">
        <v>0</v>
      </c>
      <c r="K105" s="90">
        <f>INDEX([0]!MinSalary,MATCH(G105,[0]!SalaryGrade,0),1)</f>
        <v>0</v>
      </c>
      <c r="L105" s="90">
        <f>INDEX([0]!MaxSalary,MATCH(G105,[0]!SalaryGrade,0),1)</f>
        <v>0</v>
      </c>
      <c r="M105" s="5">
        <f t="shared" si="3"/>
        <v>0</v>
      </c>
      <c r="N105" s="156"/>
    </row>
    <row r="106" spans="3:14" x14ac:dyDescent="0.2">
      <c r="C106" s="154">
        <v>415</v>
      </c>
      <c r="D106" s="155" t="s">
        <v>106</v>
      </c>
      <c r="E106" s="5">
        <v>401</v>
      </c>
      <c r="F106" s="5">
        <v>61</v>
      </c>
      <c r="G106" s="81">
        <v>0</v>
      </c>
      <c r="H106" s="5">
        <f t="shared" si="2"/>
        <v>-61</v>
      </c>
      <c r="I106" s="81"/>
      <c r="J106" s="81">
        <v>0</v>
      </c>
      <c r="K106" s="90">
        <f>INDEX([0]!MinSalary,MATCH(G106,[0]!SalaryGrade,0),1)</f>
        <v>0</v>
      </c>
      <c r="L106" s="90">
        <f>INDEX([0]!MaxSalary,MATCH(G106,[0]!SalaryGrade,0),1)</f>
        <v>0</v>
      </c>
      <c r="M106" s="5">
        <f t="shared" si="3"/>
        <v>0</v>
      </c>
      <c r="N106" s="156"/>
    </row>
    <row r="107" spans="3:14" x14ac:dyDescent="0.2">
      <c r="C107" s="154">
        <v>579</v>
      </c>
      <c r="D107" s="155" t="s">
        <v>107</v>
      </c>
      <c r="E107" s="5">
        <v>401</v>
      </c>
      <c r="F107" s="5">
        <v>59</v>
      </c>
      <c r="G107" s="81">
        <v>0</v>
      </c>
      <c r="H107" s="5">
        <f t="shared" si="2"/>
        <v>-59</v>
      </c>
      <c r="I107" s="81"/>
      <c r="J107" s="81">
        <v>0</v>
      </c>
      <c r="K107" s="90">
        <f>INDEX([0]!MinSalary,MATCH(G107,[0]!SalaryGrade,0),1)</f>
        <v>0</v>
      </c>
      <c r="L107" s="90">
        <f>INDEX([0]!MaxSalary,MATCH(G107,[0]!SalaryGrade,0),1)</f>
        <v>0</v>
      </c>
      <c r="M107" s="5">
        <f t="shared" si="3"/>
        <v>0</v>
      </c>
      <c r="N107" s="156"/>
    </row>
    <row r="108" spans="3:14" x14ac:dyDescent="0.2">
      <c r="C108" s="154">
        <v>580</v>
      </c>
      <c r="D108" s="155" t="s">
        <v>108</v>
      </c>
      <c r="E108" s="5">
        <v>401</v>
      </c>
      <c r="F108" s="5">
        <v>61</v>
      </c>
      <c r="G108" s="81">
        <v>0</v>
      </c>
      <c r="H108" s="5">
        <f t="shared" si="2"/>
        <v>-61</v>
      </c>
      <c r="I108" s="81"/>
      <c r="J108" s="81">
        <v>0</v>
      </c>
      <c r="K108" s="90">
        <f>INDEX([0]!MinSalary,MATCH(G108,[0]!SalaryGrade,0),1)</f>
        <v>0</v>
      </c>
      <c r="L108" s="90">
        <f>INDEX([0]!MaxSalary,MATCH(G108,[0]!SalaryGrade,0),1)</f>
        <v>0</v>
      </c>
      <c r="M108" s="5">
        <f t="shared" si="3"/>
        <v>0</v>
      </c>
      <c r="N108" s="156"/>
    </row>
    <row r="109" spans="3:14" x14ac:dyDescent="0.2">
      <c r="C109" s="154">
        <v>560</v>
      </c>
      <c r="D109" s="155" t="s">
        <v>109</v>
      </c>
      <c r="E109" s="5">
        <v>401</v>
      </c>
      <c r="F109" s="5">
        <v>57</v>
      </c>
      <c r="G109" s="81">
        <v>0</v>
      </c>
      <c r="H109" s="5">
        <f t="shared" si="2"/>
        <v>-57</v>
      </c>
      <c r="I109" s="81"/>
      <c r="J109" s="81">
        <v>0</v>
      </c>
      <c r="K109" s="90">
        <f>INDEX([0]!MinSalary,MATCH(G109,[0]!SalaryGrade,0),1)</f>
        <v>0</v>
      </c>
      <c r="L109" s="90">
        <f>INDEX([0]!MaxSalary,MATCH(G109,[0]!SalaryGrade,0),1)</f>
        <v>0</v>
      </c>
      <c r="M109" s="5">
        <f t="shared" si="3"/>
        <v>0</v>
      </c>
      <c r="N109" s="156"/>
    </row>
    <row r="110" spans="3:14" ht="13.5" thickBot="1" x14ac:dyDescent="0.25">
      <c r="C110" s="158">
        <v>561</v>
      </c>
      <c r="D110" s="159" t="s">
        <v>110</v>
      </c>
      <c r="E110" s="7">
        <v>401</v>
      </c>
      <c r="F110" s="7">
        <v>59</v>
      </c>
      <c r="G110" s="82">
        <v>0</v>
      </c>
      <c r="H110" s="7">
        <f t="shared" si="2"/>
        <v>-59</v>
      </c>
      <c r="I110" s="82"/>
      <c r="J110" s="82">
        <v>0</v>
      </c>
      <c r="K110" s="91">
        <f>INDEX([0]!MinSalary,MATCH(G110,[0]!SalaryGrade,0),1)</f>
        <v>0</v>
      </c>
      <c r="L110" s="91">
        <f>INDEX([0]!MaxSalary,MATCH(G110,[0]!SalaryGrade,0),1)</f>
        <v>0</v>
      </c>
      <c r="M110" s="7">
        <f t="shared" si="3"/>
        <v>0</v>
      </c>
      <c r="N110" s="156"/>
    </row>
    <row r="111" spans="3:14" x14ac:dyDescent="0.2">
      <c r="C111" s="157">
        <v>34747</v>
      </c>
      <c r="D111" s="164" t="s">
        <v>111</v>
      </c>
      <c r="E111" s="165">
        <v>402</v>
      </c>
      <c r="F111" s="8">
        <v>60</v>
      </c>
      <c r="G111" s="83">
        <v>0</v>
      </c>
      <c r="H111" s="8">
        <f t="shared" si="2"/>
        <v>-60</v>
      </c>
      <c r="I111" s="83"/>
      <c r="J111" s="83">
        <v>0</v>
      </c>
      <c r="K111" s="92">
        <f>INDEX([0]!MinSalary,MATCH(G111,[0]!SalaryGrade,0),1)</f>
        <v>0</v>
      </c>
      <c r="L111" s="92">
        <f>INDEX([0]!MaxSalary,MATCH(G111,[0]!SalaryGrade,0),1)</f>
        <v>0</v>
      </c>
      <c r="M111" s="8">
        <f t="shared" si="3"/>
        <v>0</v>
      </c>
      <c r="N111" s="156"/>
    </row>
    <row r="112" spans="3:14" ht="13.5" thickBot="1" x14ac:dyDescent="0.25">
      <c r="C112" s="158">
        <v>35119</v>
      </c>
      <c r="D112" s="166" t="s">
        <v>589</v>
      </c>
      <c r="E112" s="10">
        <v>402</v>
      </c>
      <c r="F112" s="7">
        <v>63</v>
      </c>
      <c r="G112" s="82">
        <v>0</v>
      </c>
      <c r="H112" s="7">
        <f t="shared" si="2"/>
        <v>-63</v>
      </c>
      <c r="I112" s="82"/>
      <c r="J112" s="82">
        <v>0</v>
      </c>
      <c r="K112" s="91">
        <f>INDEX([0]!MinSalary,MATCH(G112,[0]!SalaryGrade,0),1)</f>
        <v>0</v>
      </c>
      <c r="L112" s="91">
        <f>INDEX([0]!MaxSalary,MATCH(G112,[0]!SalaryGrade,0),1)</f>
        <v>0</v>
      </c>
      <c r="M112" s="7">
        <f t="shared" si="3"/>
        <v>0</v>
      </c>
      <c r="N112" s="156"/>
    </row>
    <row r="113" spans="3:14" x14ac:dyDescent="0.2">
      <c r="C113" s="157">
        <v>701</v>
      </c>
      <c r="D113" s="164" t="s">
        <v>112</v>
      </c>
      <c r="E113" s="8">
        <v>700</v>
      </c>
      <c r="F113" s="8">
        <v>72</v>
      </c>
      <c r="G113" s="83">
        <v>0</v>
      </c>
      <c r="H113" s="8">
        <f t="shared" si="2"/>
        <v>-72</v>
      </c>
      <c r="I113" s="83"/>
      <c r="J113" s="83">
        <v>0</v>
      </c>
      <c r="K113" s="92">
        <f>INDEX([0]!MinSalary,MATCH(G113,[0]!SalaryGrade,0),1)</f>
        <v>0</v>
      </c>
      <c r="L113" s="92">
        <f>INDEX([0]!MaxSalary,MATCH(G113,[0]!SalaryGrade,0),1)</f>
        <v>0</v>
      </c>
      <c r="M113" s="8">
        <f t="shared" si="3"/>
        <v>0</v>
      </c>
      <c r="N113" s="156"/>
    </row>
    <row r="114" spans="3:14" x14ac:dyDescent="0.2">
      <c r="C114" s="154">
        <v>714</v>
      </c>
      <c r="D114" s="155" t="s">
        <v>113</v>
      </c>
      <c r="E114" s="5">
        <v>700</v>
      </c>
      <c r="F114" s="5">
        <v>67</v>
      </c>
      <c r="G114" s="81">
        <v>0</v>
      </c>
      <c r="H114" s="5">
        <f t="shared" si="2"/>
        <v>-67</v>
      </c>
      <c r="I114" s="81"/>
      <c r="J114" s="81">
        <v>0</v>
      </c>
      <c r="K114" s="90">
        <f>INDEX([0]!MinSalary,MATCH(G114,[0]!SalaryGrade,0),1)</f>
        <v>0</v>
      </c>
      <c r="L114" s="90">
        <f>INDEX([0]!MaxSalary,MATCH(G114,[0]!SalaryGrade,0),1)</f>
        <v>0</v>
      </c>
      <c r="M114" s="5">
        <f t="shared" si="3"/>
        <v>0</v>
      </c>
      <c r="N114" s="156"/>
    </row>
    <row r="115" spans="3:14" x14ac:dyDescent="0.2">
      <c r="C115" s="154">
        <v>715</v>
      </c>
      <c r="D115" s="155" t="s">
        <v>114</v>
      </c>
      <c r="E115" s="5">
        <v>700</v>
      </c>
      <c r="F115" s="5">
        <v>69</v>
      </c>
      <c r="G115" s="81">
        <v>0</v>
      </c>
      <c r="H115" s="5">
        <f t="shared" si="2"/>
        <v>-69</v>
      </c>
      <c r="I115" s="81"/>
      <c r="J115" s="81">
        <v>0</v>
      </c>
      <c r="K115" s="90">
        <f>INDEX([0]!MinSalary,MATCH(G115,[0]!SalaryGrade,0),1)</f>
        <v>0</v>
      </c>
      <c r="L115" s="90">
        <f>INDEX([0]!MaxSalary,MATCH(G115,[0]!SalaryGrade,0),1)</f>
        <v>0</v>
      </c>
      <c r="M115" s="5">
        <f t="shared" si="3"/>
        <v>0</v>
      </c>
      <c r="N115" s="156"/>
    </row>
    <row r="116" spans="3:14" ht="13.5" thickBot="1" x14ac:dyDescent="0.25">
      <c r="C116" s="158">
        <v>751</v>
      </c>
      <c r="D116" s="166" t="s">
        <v>115</v>
      </c>
      <c r="E116" s="7">
        <v>700</v>
      </c>
      <c r="F116" s="7">
        <v>72</v>
      </c>
      <c r="G116" s="82">
        <v>0</v>
      </c>
      <c r="H116" s="7">
        <f t="shared" si="2"/>
        <v>-72</v>
      </c>
      <c r="I116" s="82"/>
      <c r="J116" s="82">
        <v>0</v>
      </c>
      <c r="K116" s="91">
        <f>INDEX([0]!MinSalary,MATCH(G116,[0]!SalaryGrade,0),1)</f>
        <v>0</v>
      </c>
      <c r="L116" s="91">
        <f>INDEX([0]!MaxSalary,MATCH(G116,[0]!SalaryGrade,0),1)</f>
        <v>0</v>
      </c>
      <c r="M116" s="7">
        <f t="shared" si="3"/>
        <v>0</v>
      </c>
      <c r="N116" s="156"/>
    </row>
    <row r="117" spans="3:14" ht="13.5" thickBot="1" x14ac:dyDescent="0.25">
      <c r="C117" s="158">
        <v>1422</v>
      </c>
      <c r="D117" s="159" t="s">
        <v>116</v>
      </c>
      <c r="E117" s="7">
        <v>1401</v>
      </c>
      <c r="F117" s="7">
        <v>67</v>
      </c>
      <c r="G117" s="85">
        <v>0</v>
      </c>
      <c r="H117" s="9">
        <f t="shared" si="2"/>
        <v>-67</v>
      </c>
      <c r="I117" s="82"/>
      <c r="J117" s="84">
        <v>0</v>
      </c>
      <c r="K117" s="93">
        <f>INDEX([0]!MinSalary,MATCH(G117,[0]!SalaryGrade,0),1)</f>
        <v>0</v>
      </c>
      <c r="L117" s="93">
        <f>INDEX([0]!MaxSalary,MATCH(G117,[0]!SalaryGrade,0),1)</f>
        <v>0</v>
      </c>
      <c r="M117" s="11">
        <f t="shared" si="3"/>
        <v>0</v>
      </c>
      <c r="N117" s="156"/>
    </row>
    <row r="118" spans="3:14" x14ac:dyDescent="0.2">
      <c r="C118" s="157">
        <v>1411</v>
      </c>
      <c r="D118" s="160" t="s">
        <v>117</v>
      </c>
      <c r="E118" s="8">
        <v>1402</v>
      </c>
      <c r="F118" s="8">
        <v>79</v>
      </c>
      <c r="G118" s="83">
        <v>0</v>
      </c>
      <c r="H118" s="8">
        <f t="shared" si="2"/>
        <v>-79</v>
      </c>
      <c r="I118" s="83"/>
      <c r="J118" s="83">
        <v>0</v>
      </c>
      <c r="K118" s="92">
        <f>INDEX([0]!MinSalary,MATCH(G118,[0]!SalaryGrade,0),1)</f>
        <v>0</v>
      </c>
      <c r="L118" s="92">
        <f>INDEX([0]!MaxSalary,MATCH(G118,[0]!SalaryGrade,0),1)</f>
        <v>0</v>
      </c>
      <c r="M118" s="8">
        <f t="shared" si="3"/>
        <v>0</v>
      </c>
      <c r="N118" s="156"/>
    </row>
    <row r="119" spans="3:14" ht="13.5" thickBot="1" x14ac:dyDescent="0.25">
      <c r="C119" s="158">
        <v>1412</v>
      </c>
      <c r="D119" s="159" t="s">
        <v>118</v>
      </c>
      <c r="E119" s="7">
        <v>1402</v>
      </c>
      <c r="F119" s="7">
        <v>82</v>
      </c>
      <c r="G119" s="82">
        <v>0</v>
      </c>
      <c r="H119" s="7">
        <f t="shared" si="2"/>
        <v>-82</v>
      </c>
      <c r="I119" s="82"/>
      <c r="J119" s="82">
        <v>0</v>
      </c>
      <c r="K119" s="91">
        <f>INDEX([0]!MinSalary,MATCH(G119,[0]!SalaryGrade,0),1)</f>
        <v>0</v>
      </c>
      <c r="L119" s="91">
        <f>INDEX([0]!MaxSalary,MATCH(G119,[0]!SalaryGrade,0),1)</f>
        <v>0</v>
      </c>
      <c r="M119" s="7">
        <f t="shared" si="3"/>
        <v>0</v>
      </c>
      <c r="N119" s="156"/>
    </row>
    <row r="120" spans="3:14" x14ac:dyDescent="0.2">
      <c r="C120" s="157">
        <v>1541</v>
      </c>
      <c r="D120" s="160" t="s">
        <v>119</v>
      </c>
      <c r="E120" s="8">
        <v>1500</v>
      </c>
      <c r="F120" s="8">
        <v>73</v>
      </c>
      <c r="G120" s="83">
        <v>0</v>
      </c>
      <c r="H120" s="8">
        <f t="shared" si="2"/>
        <v>-73</v>
      </c>
      <c r="I120" s="83"/>
      <c r="J120" s="83">
        <v>0</v>
      </c>
      <c r="K120" s="92">
        <f>INDEX([0]!MinSalary,MATCH(G120,[0]!SalaryGrade,0),1)</f>
        <v>0</v>
      </c>
      <c r="L120" s="92">
        <f>INDEX([0]!MaxSalary,MATCH(G120,[0]!SalaryGrade,0),1)</f>
        <v>0</v>
      </c>
      <c r="M120" s="8">
        <f t="shared" si="3"/>
        <v>0</v>
      </c>
      <c r="N120" s="156"/>
    </row>
    <row r="121" spans="3:14" x14ac:dyDescent="0.2">
      <c r="C121" s="154">
        <v>1542</v>
      </c>
      <c r="D121" s="155" t="s">
        <v>120</v>
      </c>
      <c r="E121" s="5">
        <v>1500</v>
      </c>
      <c r="F121" s="5">
        <v>75</v>
      </c>
      <c r="G121" s="81">
        <v>0</v>
      </c>
      <c r="H121" s="5">
        <f t="shared" si="2"/>
        <v>-75</v>
      </c>
      <c r="I121" s="81"/>
      <c r="J121" s="81">
        <v>0</v>
      </c>
      <c r="K121" s="90">
        <f>INDEX([0]!MinSalary,MATCH(G121,[0]!SalaryGrade,0),1)</f>
        <v>0</v>
      </c>
      <c r="L121" s="90">
        <f>INDEX([0]!MaxSalary,MATCH(G121,[0]!SalaryGrade,0),1)</f>
        <v>0</v>
      </c>
      <c r="M121" s="5">
        <f t="shared" si="3"/>
        <v>0</v>
      </c>
      <c r="N121" s="156"/>
    </row>
    <row r="122" spans="3:14" x14ac:dyDescent="0.2">
      <c r="C122" s="154">
        <v>9818</v>
      </c>
      <c r="D122" s="155" t="s">
        <v>121</v>
      </c>
      <c r="E122" s="5">
        <v>1500</v>
      </c>
      <c r="F122" s="5">
        <v>72</v>
      </c>
      <c r="G122" s="81">
        <v>0</v>
      </c>
      <c r="H122" s="5">
        <f t="shared" si="2"/>
        <v>-72</v>
      </c>
      <c r="I122" s="81"/>
      <c r="J122" s="81">
        <v>0</v>
      </c>
      <c r="K122" s="90">
        <f>INDEX([0]!MinSalary,MATCH(G122,[0]!SalaryGrade,0),1)</f>
        <v>0</v>
      </c>
      <c r="L122" s="90">
        <f>INDEX([0]!MaxSalary,MATCH(G122,[0]!SalaryGrade,0),1)</f>
        <v>0</v>
      </c>
      <c r="M122" s="5">
        <f t="shared" si="3"/>
        <v>0</v>
      </c>
      <c r="N122" s="156"/>
    </row>
    <row r="123" spans="3:14" x14ac:dyDescent="0.2">
      <c r="C123" s="154">
        <v>9819</v>
      </c>
      <c r="D123" s="155" t="s">
        <v>122</v>
      </c>
      <c r="E123" s="5">
        <v>1500</v>
      </c>
      <c r="F123" s="5">
        <v>74</v>
      </c>
      <c r="G123" s="81">
        <v>0</v>
      </c>
      <c r="H123" s="5">
        <f t="shared" si="2"/>
        <v>-74</v>
      </c>
      <c r="I123" s="81"/>
      <c r="J123" s="81">
        <v>0</v>
      </c>
      <c r="K123" s="90">
        <f>INDEX([0]!MinSalary,MATCH(G123,[0]!SalaryGrade,0),1)</f>
        <v>0</v>
      </c>
      <c r="L123" s="90">
        <f>INDEX([0]!MaxSalary,MATCH(G123,[0]!SalaryGrade,0),1)</f>
        <v>0</v>
      </c>
      <c r="M123" s="5">
        <f t="shared" si="3"/>
        <v>0</v>
      </c>
      <c r="N123" s="156"/>
    </row>
    <row r="124" spans="3:14" ht="13.5" thickBot="1" x14ac:dyDescent="0.25">
      <c r="C124" s="158">
        <v>59978</v>
      </c>
      <c r="D124" s="159" t="s">
        <v>610</v>
      </c>
      <c r="E124" s="7">
        <v>1500</v>
      </c>
      <c r="F124" s="7">
        <v>80</v>
      </c>
      <c r="G124" s="82">
        <v>0</v>
      </c>
      <c r="H124" s="7">
        <f t="shared" si="2"/>
        <v>-80</v>
      </c>
      <c r="I124" s="82"/>
      <c r="J124" s="82"/>
      <c r="K124" s="91">
        <f>INDEX([0]!MinSalary,MATCH(G124,[0]!SalaryGrade,0),1)</f>
        <v>0</v>
      </c>
      <c r="L124" s="91">
        <f>INDEX([0]!MaxSalary,MATCH(G124,[0]!SalaryGrade,0),1)</f>
        <v>0</v>
      </c>
      <c r="M124" s="7">
        <f t="shared" si="3"/>
        <v>0</v>
      </c>
      <c r="N124" s="156"/>
    </row>
    <row r="125" spans="3:14" x14ac:dyDescent="0.2">
      <c r="C125" s="157">
        <v>1601</v>
      </c>
      <c r="D125" s="160" t="s">
        <v>123</v>
      </c>
      <c r="E125" s="8">
        <v>1601</v>
      </c>
      <c r="F125" s="8">
        <v>63</v>
      </c>
      <c r="G125" s="83">
        <v>0</v>
      </c>
      <c r="H125" s="8">
        <f t="shared" si="2"/>
        <v>-63</v>
      </c>
      <c r="I125" s="83"/>
      <c r="J125" s="83">
        <v>0</v>
      </c>
      <c r="K125" s="92">
        <f>INDEX([0]!MinSalary,MATCH(G125,[0]!SalaryGrade,0),1)</f>
        <v>0</v>
      </c>
      <c r="L125" s="92">
        <f>INDEX([0]!MaxSalary,MATCH(G125,[0]!SalaryGrade,0),1)</f>
        <v>0</v>
      </c>
      <c r="M125" s="8">
        <f t="shared" si="3"/>
        <v>0</v>
      </c>
      <c r="N125" s="156"/>
    </row>
    <row r="126" spans="3:14" x14ac:dyDescent="0.2">
      <c r="C126" s="154">
        <v>1602</v>
      </c>
      <c r="D126" s="155" t="s">
        <v>124</v>
      </c>
      <c r="E126" s="5">
        <v>1601</v>
      </c>
      <c r="F126" s="5">
        <v>65</v>
      </c>
      <c r="G126" s="81">
        <v>0</v>
      </c>
      <c r="H126" s="5">
        <f t="shared" si="2"/>
        <v>-65</v>
      </c>
      <c r="I126" s="81"/>
      <c r="J126" s="81">
        <v>0</v>
      </c>
      <c r="K126" s="90">
        <f>INDEX([0]!MinSalary,MATCH(G126,[0]!SalaryGrade,0),1)</f>
        <v>0</v>
      </c>
      <c r="L126" s="90">
        <f>INDEX([0]!MaxSalary,MATCH(G126,[0]!SalaryGrade,0),1)</f>
        <v>0</v>
      </c>
      <c r="M126" s="5">
        <f t="shared" si="3"/>
        <v>0</v>
      </c>
      <c r="N126" s="156"/>
    </row>
    <row r="127" spans="3:14" x14ac:dyDescent="0.2">
      <c r="C127" s="154">
        <v>1603</v>
      </c>
      <c r="D127" s="155" t="s">
        <v>125</v>
      </c>
      <c r="E127" s="5">
        <v>1601</v>
      </c>
      <c r="F127" s="5">
        <v>67</v>
      </c>
      <c r="G127" s="81">
        <v>0</v>
      </c>
      <c r="H127" s="5">
        <f t="shared" si="2"/>
        <v>-67</v>
      </c>
      <c r="I127" s="81"/>
      <c r="J127" s="81">
        <v>0</v>
      </c>
      <c r="K127" s="90">
        <f>INDEX([0]!MinSalary,MATCH(G127,[0]!SalaryGrade,0),1)</f>
        <v>0</v>
      </c>
      <c r="L127" s="90">
        <f>INDEX([0]!MaxSalary,MATCH(G127,[0]!SalaryGrade,0),1)</f>
        <v>0</v>
      </c>
      <c r="M127" s="5">
        <f t="shared" si="3"/>
        <v>0</v>
      </c>
      <c r="N127" s="156"/>
    </row>
    <row r="128" spans="3:14" x14ac:dyDescent="0.2">
      <c r="C128" s="154">
        <v>1605</v>
      </c>
      <c r="D128" s="155" t="s">
        <v>126</v>
      </c>
      <c r="E128" s="5">
        <v>1601</v>
      </c>
      <c r="F128" s="5">
        <v>67</v>
      </c>
      <c r="G128" s="81">
        <v>0</v>
      </c>
      <c r="H128" s="5">
        <f t="shared" si="2"/>
        <v>-67</v>
      </c>
      <c r="I128" s="81"/>
      <c r="J128" s="81">
        <v>0</v>
      </c>
      <c r="K128" s="90">
        <f>INDEX([0]!MinSalary,MATCH(G128,[0]!SalaryGrade,0),1)</f>
        <v>0</v>
      </c>
      <c r="L128" s="90">
        <f>INDEX([0]!MaxSalary,MATCH(G128,[0]!SalaryGrade,0),1)</f>
        <v>0</v>
      </c>
      <c r="M128" s="5">
        <f t="shared" si="3"/>
        <v>0</v>
      </c>
      <c r="N128" s="156"/>
    </row>
    <row r="129" spans="3:14" x14ac:dyDescent="0.2">
      <c r="C129" s="154">
        <v>1606</v>
      </c>
      <c r="D129" s="155" t="s">
        <v>127</v>
      </c>
      <c r="E129" s="5">
        <v>1601</v>
      </c>
      <c r="F129" s="5">
        <v>70</v>
      </c>
      <c r="G129" s="81">
        <v>0</v>
      </c>
      <c r="H129" s="5">
        <f t="shared" si="2"/>
        <v>-70</v>
      </c>
      <c r="I129" s="81"/>
      <c r="J129" s="81">
        <v>0</v>
      </c>
      <c r="K129" s="90">
        <f>INDEX([0]!MinSalary,MATCH(G129,[0]!SalaryGrade,0),1)</f>
        <v>0</v>
      </c>
      <c r="L129" s="90">
        <f>INDEX([0]!MaxSalary,MATCH(G129,[0]!SalaryGrade,0),1)</f>
        <v>0</v>
      </c>
      <c r="M129" s="5">
        <f t="shared" si="3"/>
        <v>0</v>
      </c>
      <c r="N129" s="156"/>
    </row>
    <row r="130" spans="3:14" x14ac:dyDescent="0.2">
      <c r="C130" s="154">
        <v>1631</v>
      </c>
      <c r="D130" s="155" t="s">
        <v>128</v>
      </c>
      <c r="E130" s="5">
        <v>1601</v>
      </c>
      <c r="F130" s="5">
        <v>72</v>
      </c>
      <c r="G130" s="81">
        <v>0</v>
      </c>
      <c r="H130" s="5">
        <f t="shared" si="2"/>
        <v>-72</v>
      </c>
      <c r="I130" s="81"/>
      <c r="J130" s="81">
        <v>0</v>
      </c>
      <c r="K130" s="90">
        <f>INDEX([0]!MinSalary,MATCH(G130,[0]!SalaryGrade,0),1)</f>
        <v>0</v>
      </c>
      <c r="L130" s="90">
        <f>INDEX([0]!MaxSalary,MATCH(G130,[0]!SalaryGrade,0),1)</f>
        <v>0</v>
      </c>
      <c r="M130" s="5">
        <f t="shared" si="3"/>
        <v>0</v>
      </c>
      <c r="N130" s="156"/>
    </row>
    <row r="131" spans="3:14" ht="13.5" thickBot="1" x14ac:dyDescent="0.25">
      <c r="C131" s="158">
        <v>1611</v>
      </c>
      <c r="D131" s="159" t="s">
        <v>129</v>
      </c>
      <c r="E131" s="7">
        <v>1601</v>
      </c>
      <c r="F131" s="7">
        <v>65</v>
      </c>
      <c r="G131" s="82">
        <v>0</v>
      </c>
      <c r="H131" s="7">
        <f t="shared" si="2"/>
        <v>-65</v>
      </c>
      <c r="I131" s="82"/>
      <c r="J131" s="82">
        <v>0</v>
      </c>
      <c r="K131" s="91">
        <f>INDEX([0]!MinSalary,MATCH(G131,[0]!SalaryGrade,0),1)</f>
        <v>0</v>
      </c>
      <c r="L131" s="91">
        <f>INDEX([0]!MaxSalary,MATCH(G131,[0]!SalaryGrade,0),1)</f>
        <v>0</v>
      </c>
      <c r="M131" s="7">
        <f t="shared" si="3"/>
        <v>0</v>
      </c>
      <c r="N131" s="156"/>
    </row>
    <row r="132" spans="3:14" x14ac:dyDescent="0.2">
      <c r="C132" s="154">
        <v>9825</v>
      </c>
      <c r="D132" s="155" t="s">
        <v>130</v>
      </c>
      <c r="E132" s="5">
        <v>1602</v>
      </c>
      <c r="F132" s="5">
        <v>70</v>
      </c>
      <c r="G132" s="86">
        <v>0</v>
      </c>
      <c r="H132" s="65">
        <f t="shared" si="2"/>
        <v>-70</v>
      </c>
      <c r="I132" s="81"/>
      <c r="J132" s="81">
        <v>0</v>
      </c>
      <c r="K132" s="94">
        <f>INDEX([0]!MinSalary,MATCH(G132,[0]!SalaryGrade,0),1)</f>
        <v>0</v>
      </c>
      <c r="L132" s="94">
        <f>INDEX([0]!MaxSalary,MATCH(G132,[0]!SalaryGrade,0),1)</f>
        <v>0</v>
      </c>
      <c r="M132" s="6">
        <f t="shared" si="3"/>
        <v>0</v>
      </c>
      <c r="N132" s="156"/>
    </row>
    <row r="133" spans="3:14" x14ac:dyDescent="0.2">
      <c r="C133" s="154">
        <v>9873</v>
      </c>
      <c r="D133" s="155" t="s">
        <v>131</v>
      </c>
      <c r="E133" s="5">
        <v>1602</v>
      </c>
      <c r="F133" s="5">
        <v>72</v>
      </c>
      <c r="G133" s="81">
        <v>0</v>
      </c>
      <c r="H133" s="8">
        <f t="shared" si="2"/>
        <v>-72</v>
      </c>
      <c r="I133" s="83"/>
      <c r="J133" s="97">
        <v>0</v>
      </c>
      <c r="K133" s="90">
        <f>INDEX([0]!MinSalary,MATCH(G133,[0]!SalaryGrade,0),1)</f>
        <v>0</v>
      </c>
      <c r="L133" s="90">
        <f>INDEX([0]!MaxSalary,MATCH(G133,[0]!SalaryGrade,0),1)</f>
        <v>0</v>
      </c>
      <c r="M133" s="5">
        <f t="shared" si="3"/>
        <v>0</v>
      </c>
      <c r="N133" s="156"/>
    </row>
    <row r="134" spans="3:14" x14ac:dyDescent="0.2">
      <c r="C134" s="154">
        <v>9874</v>
      </c>
      <c r="D134" s="155" t="s">
        <v>132</v>
      </c>
      <c r="E134" s="5">
        <v>1602</v>
      </c>
      <c r="F134" s="5">
        <v>74</v>
      </c>
      <c r="G134" s="81">
        <v>0</v>
      </c>
      <c r="H134" s="5">
        <f t="shared" si="2"/>
        <v>-74</v>
      </c>
      <c r="I134" s="81"/>
      <c r="J134" s="86">
        <v>0</v>
      </c>
      <c r="K134" s="90">
        <f>INDEX([0]!MinSalary,MATCH(G134,[0]!SalaryGrade,0),1)</f>
        <v>0</v>
      </c>
      <c r="L134" s="90">
        <f>INDEX([0]!MaxSalary,MATCH(G134,[0]!SalaryGrade,0),1)</f>
        <v>0</v>
      </c>
      <c r="M134" s="5">
        <f t="shared" si="3"/>
        <v>0</v>
      </c>
      <c r="N134" s="156"/>
    </row>
    <row r="135" spans="3:14" x14ac:dyDescent="0.2">
      <c r="C135" s="167">
        <v>9982</v>
      </c>
      <c r="D135" s="168" t="s">
        <v>590</v>
      </c>
      <c r="E135" s="5">
        <v>1602</v>
      </c>
      <c r="F135" s="6">
        <v>72</v>
      </c>
      <c r="G135" s="81">
        <v>0</v>
      </c>
      <c r="H135" s="5">
        <f t="shared" si="2"/>
        <v>-72</v>
      </c>
      <c r="I135" s="81"/>
      <c r="J135" s="86">
        <v>0</v>
      </c>
      <c r="K135" s="90">
        <f>INDEX([0]!MinSalary,MATCH(G135,[0]!SalaryGrade,0),1)</f>
        <v>0</v>
      </c>
      <c r="L135" s="90">
        <f>INDEX([0]!MaxSalary,MATCH(G135,[0]!SalaryGrade,0),1)</f>
        <v>0</v>
      </c>
      <c r="M135" s="5">
        <f t="shared" si="3"/>
        <v>0</v>
      </c>
      <c r="N135" s="156"/>
    </row>
    <row r="136" spans="3:14" x14ac:dyDescent="0.2">
      <c r="C136" s="167">
        <v>9983</v>
      </c>
      <c r="D136" s="168" t="s">
        <v>591</v>
      </c>
      <c r="E136" s="5">
        <v>1602</v>
      </c>
      <c r="F136" s="6">
        <v>74</v>
      </c>
      <c r="G136" s="81">
        <v>0</v>
      </c>
      <c r="H136" s="5">
        <f t="shared" si="2"/>
        <v>-74</v>
      </c>
      <c r="I136" s="81"/>
      <c r="J136" s="86">
        <v>0</v>
      </c>
      <c r="K136" s="90">
        <f>INDEX([0]!MinSalary,MATCH(G136,[0]!SalaryGrade,0),1)</f>
        <v>0</v>
      </c>
      <c r="L136" s="90">
        <f>INDEX([0]!MaxSalary,MATCH(G136,[0]!SalaryGrade,0),1)</f>
        <v>0</v>
      </c>
      <c r="M136" s="5">
        <f t="shared" si="3"/>
        <v>0</v>
      </c>
      <c r="N136" s="156"/>
    </row>
    <row r="137" spans="3:14" x14ac:dyDescent="0.2">
      <c r="C137" s="167">
        <v>9891</v>
      </c>
      <c r="D137" s="168" t="s">
        <v>592</v>
      </c>
      <c r="E137" s="5">
        <v>1602</v>
      </c>
      <c r="F137" s="6">
        <v>70</v>
      </c>
      <c r="G137" s="81">
        <v>0</v>
      </c>
      <c r="H137" s="5">
        <f t="shared" si="2"/>
        <v>-70</v>
      </c>
      <c r="I137" s="81"/>
      <c r="J137" s="86">
        <v>0</v>
      </c>
      <c r="K137" s="90">
        <f>INDEX([0]!MinSalary,MATCH(G137,[0]!SalaryGrade,0),1)</f>
        <v>0</v>
      </c>
      <c r="L137" s="90">
        <f>INDEX([0]!MaxSalary,MATCH(G137,[0]!SalaryGrade,0),1)</f>
        <v>0</v>
      </c>
      <c r="M137" s="5">
        <f t="shared" si="3"/>
        <v>0</v>
      </c>
      <c r="N137" s="156"/>
    </row>
    <row r="138" spans="3:14" ht="13.5" thickBot="1" x14ac:dyDescent="0.25">
      <c r="C138" s="158">
        <v>9987</v>
      </c>
      <c r="D138" s="159" t="s">
        <v>133</v>
      </c>
      <c r="E138" s="7">
        <v>1602</v>
      </c>
      <c r="F138" s="7">
        <v>72</v>
      </c>
      <c r="G138" s="82">
        <v>0</v>
      </c>
      <c r="H138" s="7">
        <f t="shared" si="2"/>
        <v>-72</v>
      </c>
      <c r="I138" s="82"/>
      <c r="J138" s="82">
        <v>0</v>
      </c>
      <c r="K138" s="95">
        <f>INDEX([0]!MinSalary,MATCH(G138,[0]!SalaryGrade,0),1)</f>
        <v>0</v>
      </c>
      <c r="L138" s="95">
        <f>INDEX([0]!MaxSalary,MATCH(G138,[0]!SalaryGrade,0),1)</f>
        <v>0</v>
      </c>
      <c r="M138" s="9">
        <f t="shared" si="3"/>
        <v>0</v>
      </c>
      <c r="N138" s="156"/>
    </row>
    <row r="139" spans="3:14" ht="13.5" thickBot="1" x14ac:dyDescent="0.25">
      <c r="C139" s="169">
        <v>34966</v>
      </c>
      <c r="D139" s="163" t="s">
        <v>134</v>
      </c>
      <c r="E139" s="11">
        <v>1604</v>
      </c>
      <c r="F139" s="11" t="s">
        <v>135</v>
      </c>
      <c r="G139" s="84">
        <v>0</v>
      </c>
      <c r="H139" s="11"/>
      <c r="I139" s="84"/>
      <c r="J139" s="84">
        <v>0</v>
      </c>
      <c r="K139" s="93">
        <f>INDEX([0]!MinSalary,MATCH(G139,[0]!SalaryGrade,0),1)</f>
        <v>0</v>
      </c>
      <c r="L139" s="93">
        <f>INDEX([0]!MaxSalary,MATCH(G139,[0]!SalaryGrade,0),1)</f>
        <v>0</v>
      </c>
      <c r="M139" s="11">
        <f t="shared" si="3"/>
        <v>0</v>
      </c>
      <c r="N139" s="156"/>
    </row>
    <row r="140" spans="3:14" x14ac:dyDescent="0.2">
      <c r="C140" s="157">
        <v>59976</v>
      </c>
      <c r="D140" s="160" t="s">
        <v>607</v>
      </c>
      <c r="E140" s="8">
        <v>1605</v>
      </c>
      <c r="F140" s="8" t="s">
        <v>135</v>
      </c>
      <c r="G140" s="83">
        <v>0</v>
      </c>
      <c r="H140" s="8"/>
      <c r="I140" s="83"/>
      <c r="J140" s="83">
        <v>0</v>
      </c>
      <c r="K140" s="92">
        <f>INDEX([0]!MinSalary,MATCH(G140,[0]!SalaryGrade,0),1)</f>
        <v>0</v>
      </c>
      <c r="L140" s="92">
        <f>INDEX([0]!MaxSalary,MATCH(G140,[0]!SalaryGrade,0),1)</f>
        <v>0</v>
      </c>
      <c r="M140" s="8">
        <f t="shared" si="3"/>
        <v>0</v>
      </c>
      <c r="N140" s="156"/>
    </row>
    <row r="141" spans="3:14" ht="13.5" thickBot="1" x14ac:dyDescent="0.25">
      <c r="C141" s="162">
        <v>59977</v>
      </c>
      <c r="D141" s="170" t="s">
        <v>608</v>
      </c>
      <c r="E141" s="9">
        <v>1605</v>
      </c>
      <c r="F141" s="9" t="s">
        <v>135</v>
      </c>
      <c r="G141" s="85">
        <v>0</v>
      </c>
      <c r="H141" s="9"/>
      <c r="I141" s="85"/>
      <c r="J141" s="85">
        <v>0</v>
      </c>
      <c r="K141" s="95">
        <f>INDEX([0]!MinSalary,MATCH(G141,[0]!SalaryGrade,0),1)</f>
        <v>0</v>
      </c>
      <c r="L141" s="95">
        <f>INDEX([0]!MaxSalary,MATCH(G141,[0]!SalaryGrade,0),1)</f>
        <v>0</v>
      </c>
      <c r="M141" s="9">
        <f t="shared" si="3"/>
        <v>0</v>
      </c>
      <c r="N141" s="156"/>
    </row>
    <row r="142" spans="3:14" ht="13.5" thickBot="1" x14ac:dyDescent="0.25">
      <c r="C142" s="162">
        <v>9929</v>
      </c>
      <c r="D142" s="170" t="s">
        <v>136</v>
      </c>
      <c r="E142" s="9">
        <v>1606</v>
      </c>
      <c r="F142" s="9" t="s">
        <v>135</v>
      </c>
      <c r="G142" s="85">
        <v>0</v>
      </c>
      <c r="H142" s="9"/>
      <c r="I142" s="85"/>
      <c r="J142" s="85">
        <v>0</v>
      </c>
      <c r="K142" s="93">
        <f>INDEX([0]!MinSalary,MATCH(G142,[0]!SalaryGrade,0),1)</f>
        <v>0</v>
      </c>
      <c r="L142" s="93">
        <f>INDEX([0]!MaxSalary,MATCH(G142,[0]!SalaryGrade,0),1)</f>
        <v>0</v>
      </c>
      <c r="M142" s="11">
        <f t="shared" si="3"/>
        <v>0</v>
      </c>
      <c r="N142" s="156"/>
    </row>
    <row r="143" spans="3:14" ht="13.5" thickBot="1" x14ac:dyDescent="0.25">
      <c r="C143" s="162">
        <v>9928</v>
      </c>
      <c r="D143" s="170" t="s">
        <v>137</v>
      </c>
      <c r="E143" s="9">
        <v>1607</v>
      </c>
      <c r="F143" s="9" t="s">
        <v>135</v>
      </c>
      <c r="G143" s="85">
        <v>0</v>
      </c>
      <c r="H143" s="9"/>
      <c r="I143" s="85"/>
      <c r="J143" s="85">
        <v>0</v>
      </c>
      <c r="K143" s="93">
        <f>INDEX([0]!MinSalary,MATCH(G143,[0]!SalaryGrade,0),1)</f>
        <v>0</v>
      </c>
      <c r="L143" s="93">
        <f>INDEX([0]!MaxSalary,MATCH(G143,[0]!SalaryGrade,0),1)</f>
        <v>0</v>
      </c>
      <c r="M143" s="11">
        <f t="shared" si="3"/>
        <v>0</v>
      </c>
      <c r="N143" s="156"/>
    </row>
    <row r="144" spans="3:14" x14ac:dyDescent="0.2">
      <c r="C144" s="157">
        <v>9821</v>
      </c>
      <c r="D144" s="160" t="s">
        <v>138</v>
      </c>
      <c r="E144" s="8">
        <v>1608</v>
      </c>
      <c r="F144" s="8">
        <v>60</v>
      </c>
      <c r="G144" s="83">
        <v>0</v>
      </c>
      <c r="H144" s="8">
        <f t="shared" ref="H144:H202" si="4">SUM(G144-F144)</f>
        <v>-60</v>
      </c>
      <c r="I144" s="83"/>
      <c r="J144" s="81">
        <v>0</v>
      </c>
      <c r="K144" s="92">
        <f>INDEX([0]!MinSalary,MATCH(G144,[0]!SalaryGrade,0),1)</f>
        <v>0</v>
      </c>
      <c r="L144" s="92">
        <f>INDEX([0]!MaxSalary,MATCH(G144,[0]!SalaryGrade,0),1)</f>
        <v>0</v>
      </c>
      <c r="M144" s="8">
        <f t="shared" si="3"/>
        <v>0</v>
      </c>
      <c r="N144" s="156"/>
    </row>
    <row r="145" spans="3:14" x14ac:dyDescent="0.2">
      <c r="C145" s="154">
        <v>9823</v>
      </c>
      <c r="D145" s="155" t="s">
        <v>139</v>
      </c>
      <c r="E145" s="5">
        <v>1608</v>
      </c>
      <c r="F145" s="5">
        <v>63</v>
      </c>
      <c r="G145" s="81">
        <v>0</v>
      </c>
      <c r="H145" s="5">
        <f t="shared" si="4"/>
        <v>-63</v>
      </c>
      <c r="I145" s="81"/>
      <c r="J145" s="81">
        <v>0</v>
      </c>
      <c r="K145" s="90">
        <f>INDEX([0]!MinSalary,MATCH(G145,[0]!SalaryGrade,0),1)</f>
        <v>0</v>
      </c>
      <c r="L145" s="90">
        <f>INDEX([0]!MaxSalary,MATCH(G145,[0]!SalaryGrade,0),1)</f>
        <v>0</v>
      </c>
      <c r="M145" s="5">
        <f t="shared" ref="M145:M210" si="5">SUM(J145*CF)</f>
        <v>0</v>
      </c>
      <c r="N145" s="156"/>
    </row>
    <row r="146" spans="3:14" ht="13.5" thickBot="1" x14ac:dyDescent="0.25">
      <c r="C146" s="158">
        <v>9971</v>
      </c>
      <c r="D146" s="159" t="s">
        <v>140</v>
      </c>
      <c r="E146" s="7">
        <v>1608</v>
      </c>
      <c r="F146" s="7">
        <v>64</v>
      </c>
      <c r="G146" s="82">
        <v>0</v>
      </c>
      <c r="H146" s="7">
        <f t="shared" si="4"/>
        <v>-64</v>
      </c>
      <c r="I146" s="82"/>
      <c r="J146" s="82">
        <v>0</v>
      </c>
      <c r="K146" s="91">
        <f>INDEX([0]!MinSalary,MATCH(G146,[0]!SalaryGrade,0),1)</f>
        <v>0</v>
      </c>
      <c r="L146" s="91">
        <f>INDEX([0]!MaxSalary,MATCH(G146,[0]!SalaryGrade,0),1)</f>
        <v>0</v>
      </c>
      <c r="M146" s="7">
        <f t="shared" si="5"/>
        <v>0</v>
      </c>
      <c r="N146" s="156"/>
    </row>
    <row r="147" spans="3:14" ht="13.5" thickBot="1" x14ac:dyDescent="0.25">
      <c r="C147" s="158">
        <v>1882</v>
      </c>
      <c r="D147" s="159" t="s">
        <v>141</v>
      </c>
      <c r="E147" s="7">
        <v>1801</v>
      </c>
      <c r="F147" s="7">
        <v>66</v>
      </c>
      <c r="G147" s="85">
        <v>0</v>
      </c>
      <c r="H147" s="9">
        <f t="shared" si="4"/>
        <v>-66</v>
      </c>
      <c r="I147" s="82"/>
      <c r="J147" s="84">
        <v>0</v>
      </c>
      <c r="K147" s="93">
        <f>INDEX([0]!MinSalary,MATCH(G147,[0]!SalaryGrade,0),1)</f>
        <v>0</v>
      </c>
      <c r="L147" s="93">
        <f>INDEX([0]!MaxSalary,MATCH(G147,[0]!SalaryGrade,0),1)</f>
        <v>0</v>
      </c>
      <c r="M147" s="11">
        <f t="shared" si="5"/>
        <v>0</v>
      </c>
      <c r="N147" s="156"/>
    </row>
    <row r="148" spans="3:14" x14ac:dyDescent="0.2">
      <c r="C148" s="157">
        <v>9876</v>
      </c>
      <c r="D148" s="160" t="s">
        <v>142</v>
      </c>
      <c r="E148" s="8">
        <v>1802</v>
      </c>
      <c r="F148" s="8">
        <v>71</v>
      </c>
      <c r="G148" s="83">
        <v>0</v>
      </c>
      <c r="H148" s="8">
        <f t="shared" si="4"/>
        <v>-71</v>
      </c>
      <c r="I148" s="83"/>
      <c r="J148" s="83">
        <v>0</v>
      </c>
      <c r="K148" s="92">
        <f>INDEX([0]!MinSalary,MATCH(G148,[0]!SalaryGrade,0),1)</f>
        <v>0</v>
      </c>
      <c r="L148" s="92">
        <f>INDEX([0]!MaxSalary,MATCH(G148,[0]!SalaryGrade,0),1)</f>
        <v>0</v>
      </c>
      <c r="M148" s="8">
        <f t="shared" si="5"/>
        <v>0</v>
      </c>
      <c r="N148" s="156"/>
    </row>
    <row r="149" spans="3:14" x14ac:dyDescent="0.2">
      <c r="C149" s="154">
        <v>1891</v>
      </c>
      <c r="D149" s="155" t="s">
        <v>143</v>
      </c>
      <c r="E149" s="5">
        <v>1802</v>
      </c>
      <c r="F149" s="5">
        <v>67</v>
      </c>
      <c r="G149" s="81">
        <v>0</v>
      </c>
      <c r="H149" s="5">
        <f t="shared" si="4"/>
        <v>-67</v>
      </c>
      <c r="I149" s="81"/>
      <c r="J149" s="81">
        <v>0</v>
      </c>
      <c r="K149" s="90">
        <f>INDEX([0]!MinSalary,MATCH(G149,[0]!SalaryGrade,0),1)</f>
        <v>0</v>
      </c>
      <c r="L149" s="90">
        <f>INDEX([0]!MaxSalary,MATCH(G149,[0]!SalaryGrade,0),1)</f>
        <v>0</v>
      </c>
      <c r="M149" s="5">
        <f t="shared" si="5"/>
        <v>0</v>
      </c>
      <c r="N149" s="156"/>
    </row>
    <row r="150" spans="3:14" x14ac:dyDescent="0.2">
      <c r="C150" s="154">
        <v>1892</v>
      </c>
      <c r="D150" s="155" t="s">
        <v>144</v>
      </c>
      <c r="E150" s="5">
        <v>1802</v>
      </c>
      <c r="F150" s="5">
        <v>69</v>
      </c>
      <c r="G150" s="81">
        <v>0</v>
      </c>
      <c r="H150" s="5">
        <f t="shared" si="4"/>
        <v>-69</v>
      </c>
      <c r="I150" s="81"/>
      <c r="J150" s="81">
        <v>0</v>
      </c>
      <c r="K150" s="90">
        <f>INDEX([0]!MinSalary,MATCH(G150,[0]!SalaryGrade,0),1)</f>
        <v>0</v>
      </c>
      <c r="L150" s="90">
        <f>INDEX([0]!MaxSalary,MATCH(G150,[0]!SalaryGrade,0),1)</f>
        <v>0</v>
      </c>
      <c r="M150" s="5">
        <f t="shared" si="5"/>
        <v>0</v>
      </c>
      <c r="N150" s="156"/>
    </row>
    <row r="151" spans="3:14" x14ac:dyDescent="0.2">
      <c r="C151" s="154">
        <v>1893</v>
      </c>
      <c r="D151" s="155" t="s">
        <v>145</v>
      </c>
      <c r="E151" s="5">
        <v>1802</v>
      </c>
      <c r="F151" s="5">
        <v>71</v>
      </c>
      <c r="G151" s="81">
        <v>0</v>
      </c>
      <c r="H151" s="5">
        <f t="shared" si="4"/>
        <v>-71</v>
      </c>
      <c r="I151" s="81"/>
      <c r="J151" s="81">
        <v>0</v>
      </c>
      <c r="K151" s="90">
        <f>INDEX([0]!MinSalary,MATCH(G151,[0]!SalaryGrade,0),1)</f>
        <v>0</v>
      </c>
      <c r="L151" s="90">
        <f>INDEX([0]!MaxSalary,MATCH(G151,[0]!SalaryGrade,0),1)</f>
        <v>0</v>
      </c>
      <c r="M151" s="5">
        <f t="shared" si="5"/>
        <v>0</v>
      </c>
      <c r="N151" s="156"/>
    </row>
    <row r="152" spans="3:14" x14ac:dyDescent="0.2">
      <c r="C152" s="154">
        <v>1887</v>
      </c>
      <c r="D152" s="155" t="s">
        <v>146</v>
      </c>
      <c r="E152" s="5">
        <v>1802</v>
      </c>
      <c r="F152" s="5">
        <v>61</v>
      </c>
      <c r="G152" s="81">
        <v>0</v>
      </c>
      <c r="H152" s="5">
        <f t="shared" si="4"/>
        <v>-61</v>
      </c>
      <c r="I152" s="81"/>
      <c r="J152" s="81">
        <v>0</v>
      </c>
      <c r="K152" s="90">
        <f>INDEX([0]!MinSalary,MATCH(G152,[0]!SalaryGrade,0),1)</f>
        <v>0</v>
      </c>
      <c r="L152" s="90">
        <f>INDEX([0]!MaxSalary,MATCH(G152,[0]!SalaryGrade,0),1)</f>
        <v>0</v>
      </c>
      <c r="M152" s="5">
        <f t="shared" si="5"/>
        <v>0</v>
      </c>
      <c r="N152" s="156"/>
    </row>
    <row r="153" spans="3:14" ht="13.5" thickBot="1" x14ac:dyDescent="0.25">
      <c r="C153" s="158">
        <v>1888</v>
      </c>
      <c r="D153" s="159" t="s">
        <v>147</v>
      </c>
      <c r="E153" s="7">
        <v>1802</v>
      </c>
      <c r="F153" s="7">
        <v>64</v>
      </c>
      <c r="G153" s="82">
        <v>0</v>
      </c>
      <c r="H153" s="7">
        <f t="shared" si="4"/>
        <v>-64</v>
      </c>
      <c r="I153" s="82"/>
      <c r="J153" s="82">
        <v>0</v>
      </c>
      <c r="K153" s="91">
        <f>INDEX([0]!MinSalary,MATCH(G153,[0]!SalaryGrade,0),1)</f>
        <v>0</v>
      </c>
      <c r="L153" s="91">
        <f>INDEX([0]!MaxSalary,MATCH(G153,[0]!SalaryGrade,0),1)</f>
        <v>0</v>
      </c>
      <c r="M153" s="7">
        <f t="shared" si="5"/>
        <v>0</v>
      </c>
      <c r="N153" s="156"/>
    </row>
    <row r="154" spans="3:14" x14ac:dyDescent="0.2">
      <c r="C154" s="157">
        <v>1822</v>
      </c>
      <c r="D154" s="160" t="s">
        <v>148</v>
      </c>
      <c r="E154" s="8">
        <v>1803</v>
      </c>
      <c r="F154" s="8">
        <v>72</v>
      </c>
      <c r="G154" s="83">
        <v>0</v>
      </c>
      <c r="H154" s="8">
        <f t="shared" si="4"/>
        <v>-72</v>
      </c>
      <c r="I154" s="83"/>
      <c r="J154" s="83">
        <v>0</v>
      </c>
      <c r="K154" s="92">
        <f>INDEX([0]!MinSalary,MATCH(G154,[0]!SalaryGrade,0),1)</f>
        <v>0</v>
      </c>
      <c r="L154" s="92">
        <f>INDEX([0]!MaxSalary,MATCH(G154,[0]!SalaryGrade,0),1)</f>
        <v>0</v>
      </c>
      <c r="M154" s="8">
        <f t="shared" si="5"/>
        <v>0</v>
      </c>
      <c r="N154" s="156"/>
    </row>
    <row r="155" spans="3:14" x14ac:dyDescent="0.2">
      <c r="C155" s="154">
        <v>1831</v>
      </c>
      <c r="D155" s="155" t="s">
        <v>149</v>
      </c>
      <c r="E155" s="5">
        <v>1803</v>
      </c>
      <c r="F155" s="5">
        <v>70</v>
      </c>
      <c r="G155" s="81">
        <v>0</v>
      </c>
      <c r="H155" s="5">
        <f t="shared" si="4"/>
        <v>-70</v>
      </c>
      <c r="I155" s="81"/>
      <c r="J155" s="81">
        <v>0</v>
      </c>
      <c r="K155" s="90">
        <f>INDEX([0]!MinSalary,MATCH(G155,[0]!SalaryGrade,0),1)</f>
        <v>0</v>
      </c>
      <c r="L155" s="90">
        <f>INDEX([0]!MaxSalary,MATCH(G155,[0]!SalaryGrade,0),1)</f>
        <v>0</v>
      </c>
      <c r="M155" s="5">
        <f t="shared" si="5"/>
        <v>0</v>
      </c>
      <c r="N155" s="156"/>
    </row>
    <row r="156" spans="3:14" x14ac:dyDescent="0.2">
      <c r="C156" s="154">
        <v>1832</v>
      </c>
      <c r="D156" s="155" t="s">
        <v>593</v>
      </c>
      <c r="E156" s="8">
        <v>1803</v>
      </c>
      <c r="F156" s="5">
        <v>74</v>
      </c>
      <c r="G156" s="81">
        <v>0</v>
      </c>
      <c r="H156" s="5">
        <f t="shared" si="4"/>
        <v>-74</v>
      </c>
      <c r="I156" s="81"/>
      <c r="J156" s="81">
        <v>0</v>
      </c>
      <c r="K156" s="90">
        <f>INDEX([0]!MinSalary,MATCH(G156,[0]!SalaryGrade,0),1)</f>
        <v>0</v>
      </c>
      <c r="L156" s="90">
        <f>INDEX([0]!MaxSalary,MATCH(G156,[0]!SalaryGrade,0),1)</f>
        <v>0</v>
      </c>
      <c r="M156" s="5">
        <f t="shared" si="5"/>
        <v>0</v>
      </c>
      <c r="N156" s="156"/>
    </row>
    <row r="157" spans="3:14" x14ac:dyDescent="0.2">
      <c r="C157" s="154">
        <v>1833</v>
      </c>
      <c r="D157" s="155" t="s">
        <v>594</v>
      </c>
      <c r="E157" s="5">
        <v>1803</v>
      </c>
      <c r="F157" s="5">
        <v>76</v>
      </c>
      <c r="G157" s="81">
        <v>0</v>
      </c>
      <c r="H157" s="5">
        <f t="shared" si="4"/>
        <v>-76</v>
      </c>
      <c r="I157" s="81"/>
      <c r="J157" s="81">
        <v>0</v>
      </c>
      <c r="K157" s="90">
        <f>INDEX([0]!MinSalary,MATCH(G157,[0]!SalaryGrade,0),1)</f>
        <v>0</v>
      </c>
      <c r="L157" s="90">
        <f>INDEX([0]!MaxSalary,MATCH(G157,[0]!SalaryGrade,0),1)</f>
        <v>0</v>
      </c>
      <c r="M157" s="5">
        <f t="shared" si="5"/>
        <v>0</v>
      </c>
      <c r="N157" s="156"/>
    </row>
    <row r="158" spans="3:14" x14ac:dyDescent="0.2">
      <c r="C158" s="154">
        <v>1811</v>
      </c>
      <c r="D158" s="155" t="s">
        <v>150</v>
      </c>
      <c r="E158" s="5">
        <v>1803</v>
      </c>
      <c r="F158" s="5">
        <v>63</v>
      </c>
      <c r="G158" s="81">
        <v>0</v>
      </c>
      <c r="H158" s="5">
        <f t="shared" si="4"/>
        <v>-63</v>
      </c>
      <c r="I158" s="81"/>
      <c r="J158" s="81">
        <v>0</v>
      </c>
      <c r="K158" s="90">
        <f>INDEX([0]!MinSalary,MATCH(G158,[0]!SalaryGrade,0),1)</f>
        <v>0</v>
      </c>
      <c r="L158" s="90">
        <f>INDEX([0]!MaxSalary,MATCH(G158,[0]!SalaryGrade,0),1)</f>
        <v>0</v>
      </c>
      <c r="M158" s="5">
        <f t="shared" si="5"/>
        <v>0</v>
      </c>
      <c r="N158" s="156"/>
    </row>
    <row r="159" spans="3:14" x14ac:dyDescent="0.2">
      <c r="C159" s="167">
        <v>1812</v>
      </c>
      <c r="D159" s="155" t="s">
        <v>151</v>
      </c>
      <c r="E159" s="5">
        <v>1803</v>
      </c>
      <c r="F159" s="5">
        <v>66</v>
      </c>
      <c r="G159" s="81">
        <v>0</v>
      </c>
      <c r="H159" s="5">
        <f t="shared" si="4"/>
        <v>-66</v>
      </c>
      <c r="I159" s="81"/>
      <c r="J159" s="81">
        <v>0</v>
      </c>
      <c r="K159" s="90">
        <f>INDEX([0]!MinSalary,MATCH(G159,[0]!SalaryGrade,0),1)</f>
        <v>0</v>
      </c>
      <c r="L159" s="90">
        <f>INDEX([0]!MaxSalary,MATCH(G159,[0]!SalaryGrade,0),1)</f>
        <v>0</v>
      </c>
      <c r="M159" s="5">
        <f t="shared" si="5"/>
        <v>0</v>
      </c>
      <c r="N159" s="156"/>
    </row>
    <row r="160" spans="3:14" ht="13.5" thickBot="1" x14ac:dyDescent="0.25">
      <c r="C160" s="158">
        <v>1813</v>
      </c>
      <c r="D160" s="171" t="s">
        <v>152</v>
      </c>
      <c r="E160" s="7">
        <v>1803</v>
      </c>
      <c r="F160" s="7">
        <v>68</v>
      </c>
      <c r="G160" s="82">
        <v>0</v>
      </c>
      <c r="H160" s="10">
        <f t="shared" si="4"/>
        <v>-68</v>
      </c>
      <c r="I160" s="87"/>
      <c r="J160" s="82">
        <v>0</v>
      </c>
      <c r="K160" s="91">
        <f>INDEX([0]!MinSalary,MATCH(G160,[0]!SalaryGrade,0),1)</f>
        <v>0</v>
      </c>
      <c r="L160" s="91">
        <f>INDEX([0]!MaxSalary,MATCH(G160,[0]!SalaryGrade,0),1)</f>
        <v>0</v>
      </c>
      <c r="M160" s="7">
        <f t="shared" si="5"/>
        <v>0</v>
      </c>
      <c r="N160" s="156"/>
    </row>
    <row r="161" spans="3:14" x14ac:dyDescent="0.2">
      <c r="C161" s="157">
        <v>9895</v>
      </c>
      <c r="D161" s="160" t="s">
        <v>153</v>
      </c>
      <c r="E161" s="8">
        <v>2201</v>
      </c>
      <c r="F161" s="8">
        <v>72</v>
      </c>
      <c r="G161" s="83">
        <v>0</v>
      </c>
      <c r="H161" s="8">
        <f t="shared" si="4"/>
        <v>-72</v>
      </c>
      <c r="I161" s="83"/>
      <c r="J161" s="83">
        <v>0</v>
      </c>
      <c r="K161" s="92">
        <f>INDEX([0]!MinSalary,MATCH(G161,[0]!SalaryGrade,0),1)</f>
        <v>0</v>
      </c>
      <c r="L161" s="92">
        <f>INDEX([0]!MaxSalary,MATCH(G161,[0]!SalaryGrade,0),1)</f>
        <v>0</v>
      </c>
      <c r="M161" s="8">
        <f t="shared" si="5"/>
        <v>0</v>
      </c>
      <c r="N161" s="156"/>
    </row>
    <row r="162" spans="3:14" x14ac:dyDescent="0.2">
      <c r="C162" s="154">
        <v>2245</v>
      </c>
      <c r="D162" s="155" t="s">
        <v>154</v>
      </c>
      <c r="E162" s="5">
        <v>2201</v>
      </c>
      <c r="F162" s="5">
        <v>74</v>
      </c>
      <c r="G162" s="81">
        <v>0</v>
      </c>
      <c r="H162" s="5">
        <f t="shared" si="4"/>
        <v>-74</v>
      </c>
      <c r="I162" s="81"/>
      <c r="J162" s="81">
        <v>0</v>
      </c>
      <c r="K162" s="90">
        <f>INDEX([0]!MinSalary,MATCH(G162,[0]!SalaryGrade,0),1)</f>
        <v>0</v>
      </c>
      <c r="L162" s="90">
        <f>INDEX([0]!MaxSalary,MATCH(G162,[0]!SalaryGrade,0),1)</f>
        <v>0</v>
      </c>
      <c r="M162" s="5">
        <f t="shared" si="5"/>
        <v>0</v>
      </c>
      <c r="N162" s="156"/>
    </row>
    <row r="163" spans="3:14" x14ac:dyDescent="0.2">
      <c r="C163" s="154">
        <v>52215</v>
      </c>
      <c r="D163" s="155" t="s">
        <v>155</v>
      </c>
      <c r="E163" s="5">
        <v>2201</v>
      </c>
      <c r="F163" s="5">
        <v>76</v>
      </c>
      <c r="G163" s="81">
        <v>0</v>
      </c>
      <c r="H163" s="5">
        <f t="shared" si="4"/>
        <v>-76</v>
      </c>
      <c r="I163" s="81"/>
      <c r="J163" s="81">
        <v>0</v>
      </c>
      <c r="K163" s="90">
        <f>INDEX([0]!MinSalary,MATCH(G163,[0]!SalaryGrade,0),1)</f>
        <v>0</v>
      </c>
      <c r="L163" s="90">
        <f>INDEX([0]!MaxSalary,MATCH(G163,[0]!SalaryGrade,0),1)</f>
        <v>0</v>
      </c>
      <c r="M163" s="5">
        <f t="shared" si="5"/>
        <v>0</v>
      </c>
      <c r="N163" s="156"/>
    </row>
    <row r="164" spans="3:14" x14ac:dyDescent="0.2">
      <c r="C164" s="154">
        <v>52216</v>
      </c>
      <c r="D164" s="155" t="s">
        <v>156</v>
      </c>
      <c r="E164" s="5">
        <v>2201</v>
      </c>
      <c r="F164" s="5">
        <v>78</v>
      </c>
      <c r="G164" s="81">
        <v>0</v>
      </c>
      <c r="H164" s="5">
        <f t="shared" si="4"/>
        <v>-78</v>
      </c>
      <c r="I164" s="81"/>
      <c r="J164" s="81">
        <v>0</v>
      </c>
      <c r="K164" s="90">
        <f>INDEX([0]!MinSalary,MATCH(G164,[0]!SalaryGrade,0),1)</f>
        <v>0</v>
      </c>
      <c r="L164" s="90">
        <f>INDEX([0]!MaxSalary,MATCH(G164,[0]!SalaryGrade,0),1)</f>
        <v>0</v>
      </c>
      <c r="M164" s="5">
        <f t="shared" si="5"/>
        <v>0</v>
      </c>
      <c r="N164" s="156"/>
    </row>
    <row r="165" spans="3:14" x14ac:dyDescent="0.2">
      <c r="C165" s="154">
        <v>52209</v>
      </c>
      <c r="D165" s="155" t="s">
        <v>157</v>
      </c>
      <c r="E165" s="5">
        <v>2201</v>
      </c>
      <c r="F165" s="5">
        <v>69</v>
      </c>
      <c r="G165" s="81">
        <v>0</v>
      </c>
      <c r="H165" s="5">
        <f t="shared" si="4"/>
        <v>-69</v>
      </c>
      <c r="I165" s="81"/>
      <c r="J165" s="81">
        <v>0</v>
      </c>
      <c r="K165" s="90">
        <f>INDEX([0]!MinSalary,MATCH(G165,[0]!SalaryGrade,0),1)</f>
        <v>0</v>
      </c>
      <c r="L165" s="90">
        <f>INDEX([0]!MaxSalary,MATCH(G165,[0]!SalaryGrade,0),1)</f>
        <v>0</v>
      </c>
      <c r="M165" s="5">
        <f t="shared" si="5"/>
        <v>0</v>
      </c>
      <c r="N165" s="156"/>
    </row>
    <row r="166" spans="3:14" x14ac:dyDescent="0.2">
      <c r="C166" s="154">
        <v>52214</v>
      </c>
      <c r="D166" s="155" t="s">
        <v>158</v>
      </c>
      <c r="E166" s="5">
        <v>2201</v>
      </c>
      <c r="F166" s="5">
        <v>74</v>
      </c>
      <c r="G166" s="81">
        <v>0</v>
      </c>
      <c r="H166" s="5">
        <f t="shared" si="4"/>
        <v>-74</v>
      </c>
      <c r="I166" s="81"/>
      <c r="J166" s="81">
        <v>0</v>
      </c>
      <c r="K166" s="90">
        <f>INDEX([0]!MinSalary,MATCH(G166,[0]!SalaryGrade,0),1)</f>
        <v>0</v>
      </c>
      <c r="L166" s="90">
        <f>INDEX([0]!MaxSalary,MATCH(G166,[0]!SalaryGrade,0),1)</f>
        <v>0</v>
      </c>
      <c r="M166" s="5">
        <f t="shared" si="5"/>
        <v>0</v>
      </c>
      <c r="N166" s="156"/>
    </row>
    <row r="167" spans="3:14" x14ac:dyDescent="0.2">
      <c r="C167" s="154">
        <v>2241</v>
      </c>
      <c r="D167" s="155" t="s">
        <v>159</v>
      </c>
      <c r="E167" s="5">
        <v>2201</v>
      </c>
      <c r="F167" s="5">
        <v>67</v>
      </c>
      <c r="G167" s="81">
        <v>0</v>
      </c>
      <c r="H167" s="5">
        <f t="shared" si="4"/>
        <v>-67</v>
      </c>
      <c r="I167" s="81"/>
      <c r="J167" s="81">
        <v>0</v>
      </c>
      <c r="K167" s="90">
        <f>INDEX([0]!MinSalary,MATCH(G167,[0]!SalaryGrade,0),1)</f>
        <v>0</v>
      </c>
      <c r="L167" s="90">
        <f>INDEX([0]!MaxSalary,MATCH(G167,[0]!SalaryGrade,0),1)</f>
        <v>0</v>
      </c>
      <c r="M167" s="5">
        <f t="shared" si="5"/>
        <v>0</v>
      </c>
      <c r="N167" s="156"/>
    </row>
    <row r="168" spans="3:14" x14ac:dyDescent="0.2">
      <c r="C168" s="154">
        <v>52268</v>
      </c>
      <c r="D168" s="155" t="s">
        <v>160</v>
      </c>
      <c r="E168" s="5">
        <v>2201</v>
      </c>
      <c r="F168" s="5">
        <v>68</v>
      </c>
      <c r="G168" s="81">
        <v>0</v>
      </c>
      <c r="H168" s="5">
        <f t="shared" si="4"/>
        <v>-68</v>
      </c>
      <c r="I168" s="81"/>
      <c r="J168" s="81">
        <v>0</v>
      </c>
      <c r="K168" s="90">
        <f>INDEX([0]!MinSalary,MATCH(G168,[0]!SalaryGrade,0),1)</f>
        <v>0</v>
      </c>
      <c r="L168" s="90">
        <f>INDEX([0]!MaxSalary,MATCH(G168,[0]!SalaryGrade,0),1)</f>
        <v>0</v>
      </c>
      <c r="M168" s="5">
        <f t="shared" si="5"/>
        <v>0</v>
      </c>
      <c r="N168" s="156"/>
    </row>
    <row r="169" spans="3:14" x14ac:dyDescent="0.2">
      <c r="C169" s="154">
        <v>52269</v>
      </c>
      <c r="D169" s="155" t="s">
        <v>161</v>
      </c>
      <c r="E169" s="5">
        <v>2201</v>
      </c>
      <c r="F169" s="5">
        <v>70</v>
      </c>
      <c r="G169" s="81">
        <v>0</v>
      </c>
      <c r="H169" s="5">
        <f t="shared" si="4"/>
        <v>-70</v>
      </c>
      <c r="I169" s="81"/>
      <c r="J169" s="81">
        <v>0</v>
      </c>
      <c r="K169" s="90">
        <f>INDEX([0]!MinSalary,MATCH(G169,[0]!SalaryGrade,0),1)</f>
        <v>0</v>
      </c>
      <c r="L169" s="90">
        <f>INDEX([0]!MaxSalary,MATCH(G169,[0]!SalaryGrade,0),1)</f>
        <v>0</v>
      </c>
      <c r="M169" s="5">
        <f t="shared" si="5"/>
        <v>0</v>
      </c>
      <c r="N169" s="156"/>
    </row>
    <row r="170" spans="3:14" x14ac:dyDescent="0.2">
      <c r="C170" s="154">
        <v>52270</v>
      </c>
      <c r="D170" s="155" t="s">
        <v>162</v>
      </c>
      <c r="E170" s="5">
        <v>2201</v>
      </c>
      <c r="F170" s="5">
        <v>72</v>
      </c>
      <c r="G170" s="81">
        <v>0</v>
      </c>
      <c r="H170" s="5">
        <f t="shared" si="4"/>
        <v>-72</v>
      </c>
      <c r="I170" s="81"/>
      <c r="J170" s="81">
        <v>0</v>
      </c>
      <c r="K170" s="90">
        <f>INDEX([0]!MinSalary,MATCH(G170,[0]!SalaryGrade,0),1)</f>
        <v>0</v>
      </c>
      <c r="L170" s="90">
        <f>INDEX([0]!MaxSalary,MATCH(G170,[0]!SalaryGrade,0),1)</f>
        <v>0</v>
      </c>
      <c r="M170" s="5">
        <f t="shared" si="5"/>
        <v>0</v>
      </c>
      <c r="N170" s="156"/>
    </row>
    <row r="171" spans="3:14" x14ac:dyDescent="0.2">
      <c r="C171" s="154">
        <v>52226</v>
      </c>
      <c r="D171" s="155" t="s">
        <v>163</v>
      </c>
      <c r="E171" s="5">
        <v>2201</v>
      </c>
      <c r="F171" s="5">
        <v>70</v>
      </c>
      <c r="G171" s="81">
        <v>0</v>
      </c>
      <c r="H171" s="5">
        <f t="shared" si="4"/>
        <v>-70</v>
      </c>
      <c r="I171" s="81"/>
      <c r="J171" s="81">
        <v>0</v>
      </c>
      <c r="K171" s="90">
        <f>INDEX([0]!MinSalary,MATCH(G171,[0]!SalaryGrade,0),1)</f>
        <v>0</v>
      </c>
      <c r="L171" s="90">
        <f>INDEX([0]!MaxSalary,MATCH(G171,[0]!SalaryGrade,0),1)</f>
        <v>0</v>
      </c>
      <c r="M171" s="5">
        <f t="shared" si="5"/>
        <v>0</v>
      </c>
      <c r="N171" s="156"/>
    </row>
    <row r="172" spans="3:14" x14ac:dyDescent="0.2">
      <c r="C172" s="154">
        <v>52227</v>
      </c>
      <c r="D172" s="155" t="s">
        <v>164</v>
      </c>
      <c r="E172" s="5">
        <v>2201</v>
      </c>
      <c r="F172" s="5">
        <v>72</v>
      </c>
      <c r="G172" s="81">
        <v>0</v>
      </c>
      <c r="H172" s="5">
        <f t="shared" si="4"/>
        <v>-72</v>
      </c>
      <c r="I172" s="81"/>
      <c r="J172" s="81">
        <v>0</v>
      </c>
      <c r="K172" s="90">
        <f>INDEX([0]!MinSalary,MATCH(G172,[0]!SalaryGrade,0),1)</f>
        <v>0</v>
      </c>
      <c r="L172" s="90">
        <f>INDEX([0]!MaxSalary,MATCH(G172,[0]!SalaryGrade,0),1)</f>
        <v>0</v>
      </c>
      <c r="M172" s="5">
        <f t="shared" si="5"/>
        <v>0</v>
      </c>
      <c r="N172" s="156"/>
    </row>
    <row r="173" spans="3:14" x14ac:dyDescent="0.2">
      <c r="C173" s="154">
        <v>52228</v>
      </c>
      <c r="D173" s="155" t="s">
        <v>165</v>
      </c>
      <c r="E173" s="5">
        <v>2201</v>
      </c>
      <c r="F173" s="5">
        <v>74</v>
      </c>
      <c r="G173" s="81">
        <v>0</v>
      </c>
      <c r="H173" s="5">
        <f t="shared" si="4"/>
        <v>-74</v>
      </c>
      <c r="I173" s="81"/>
      <c r="J173" s="81">
        <v>0</v>
      </c>
      <c r="K173" s="90">
        <f>INDEX([0]!MinSalary,MATCH(G173,[0]!SalaryGrade,0),1)</f>
        <v>0</v>
      </c>
      <c r="L173" s="90">
        <f>INDEX([0]!MaxSalary,MATCH(G173,[0]!SalaryGrade,0),1)</f>
        <v>0</v>
      </c>
      <c r="M173" s="5">
        <f t="shared" si="5"/>
        <v>0</v>
      </c>
      <c r="N173" s="156"/>
    </row>
    <row r="174" spans="3:14" x14ac:dyDescent="0.2">
      <c r="C174" s="154">
        <v>2296</v>
      </c>
      <c r="D174" s="155" t="s">
        <v>166</v>
      </c>
      <c r="E174" s="5">
        <v>2201</v>
      </c>
      <c r="F174" s="5">
        <v>61</v>
      </c>
      <c r="G174" s="81">
        <v>0</v>
      </c>
      <c r="H174" s="5">
        <f t="shared" si="4"/>
        <v>-61</v>
      </c>
      <c r="I174" s="81"/>
      <c r="J174" s="81">
        <v>0</v>
      </c>
      <c r="K174" s="90">
        <f>INDEX([0]!MinSalary,MATCH(G174,[0]!SalaryGrade,0),1)</f>
        <v>0</v>
      </c>
      <c r="L174" s="90">
        <f>INDEX([0]!MaxSalary,MATCH(G174,[0]!SalaryGrade,0),1)</f>
        <v>0</v>
      </c>
      <c r="M174" s="5">
        <f t="shared" si="5"/>
        <v>0</v>
      </c>
      <c r="N174" s="156"/>
    </row>
    <row r="175" spans="3:14" x14ac:dyDescent="0.2">
      <c r="C175" s="154">
        <v>2297</v>
      </c>
      <c r="D175" s="155" t="s">
        <v>167</v>
      </c>
      <c r="E175" s="5">
        <v>2201</v>
      </c>
      <c r="F175" s="5">
        <v>63</v>
      </c>
      <c r="G175" s="81">
        <v>0</v>
      </c>
      <c r="H175" s="5">
        <f t="shared" si="4"/>
        <v>-63</v>
      </c>
      <c r="I175" s="81"/>
      <c r="J175" s="81">
        <v>0</v>
      </c>
      <c r="K175" s="90">
        <f>INDEX([0]!MinSalary,MATCH(G175,[0]!SalaryGrade,0),1)</f>
        <v>0</v>
      </c>
      <c r="L175" s="90">
        <f>INDEX([0]!MaxSalary,MATCH(G175,[0]!SalaryGrade,0),1)</f>
        <v>0</v>
      </c>
      <c r="M175" s="5">
        <f t="shared" si="5"/>
        <v>0</v>
      </c>
      <c r="N175" s="156"/>
    </row>
    <row r="176" spans="3:14" x14ac:dyDescent="0.2">
      <c r="C176" s="154">
        <v>34560</v>
      </c>
      <c r="D176" s="155" t="s">
        <v>168</v>
      </c>
      <c r="E176" s="5">
        <v>2201</v>
      </c>
      <c r="F176" s="5">
        <v>66</v>
      </c>
      <c r="G176" s="81">
        <v>0</v>
      </c>
      <c r="H176" s="5">
        <f t="shared" si="4"/>
        <v>-66</v>
      </c>
      <c r="I176" s="81"/>
      <c r="J176" s="81">
        <v>0</v>
      </c>
      <c r="K176" s="90">
        <f>INDEX([0]!MinSalary,MATCH(G176,[0]!SalaryGrade,0),1)</f>
        <v>0</v>
      </c>
      <c r="L176" s="90">
        <f>INDEX([0]!MaxSalary,MATCH(G176,[0]!SalaryGrade,0),1)</f>
        <v>0</v>
      </c>
      <c r="M176" s="5">
        <f t="shared" si="5"/>
        <v>0</v>
      </c>
      <c r="N176" s="156"/>
    </row>
    <row r="177" spans="3:14" x14ac:dyDescent="0.2">
      <c r="C177" s="154">
        <v>52221</v>
      </c>
      <c r="D177" s="155" t="s">
        <v>169</v>
      </c>
      <c r="E177" s="5">
        <v>2201</v>
      </c>
      <c r="F177" s="5">
        <v>59</v>
      </c>
      <c r="G177" s="81">
        <v>0</v>
      </c>
      <c r="H177" s="5">
        <f t="shared" si="4"/>
        <v>-59</v>
      </c>
      <c r="I177" s="81"/>
      <c r="J177" s="81">
        <v>0</v>
      </c>
      <c r="K177" s="90">
        <f>INDEX([0]!MinSalary,MATCH(G177,[0]!SalaryGrade,0),1)</f>
        <v>0</v>
      </c>
      <c r="L177" s="90">
        <f>INDEX([0]!MaxSalary,MATCH(G177,[0]!SalaryGrade,0),1)</f>
        <v>0</v>
      </c>
      <c r="M177" s="5">
        <f t="shared" si="5"/>
        <v>0</v>
      </c>
      <c r="N177" s="156"/>
    </row>
    <row r="178" spans="3:14" x14ac:dyDescent="0.2">
      <c r="C178" s="154">
        <v>52222</v>
      </c>
      <c r="D178" s="155" t="s">
        <v>170</v>
      </c>
      <c r="E178" s="5">
        <v>2201</v>
      </c>
      <c r="F178" s="5">
        <v>61</v>
      </c>
      <c r="G178" s="81">
        <v>0</v>
      </c>
      <c r="H178" s="5">
        <f t="shared" si="4"/>
        <v>-61</v>
      </c>
      <c r="I178" s="81"/>
      <c r="J178" s="81">
        <v>0</v>
      </c>
      <c r="K178" s="90">
        <f>INDEX([0]!MinSalary,MATCH(G178,[0]!SalaryGrade,0),1)</f>
        <v>0</v>
      </c>
      <c r="L178" s="90">
        <f>INDEX([0]!MaxSalary,MATCH(G178,[0]!SalaryGrade,0),1)</f>
        <v>0</v>
      </c>
      <c r="M178" s="5">
        <f t="shared" si="5"/>
        <v>0</v>
      </c>
      <c r="N178" s="156"/>
    </row>
    <row r="179" spans="3:14" x14ac:dyDescent="0.2">
      <c r="C179" s="154">
        <v>52289</v>
      </c>
      <c r="D179" s="155" t="s">
        <v>171</v>
      </c>
      <c r="E179" s="5">
        <v>2201</v>
      </c>
      <c r="F179" s="5">
        <v>68</v>
      </c>
      <c r="G179" s="81">
        <v>0</v>
      </c>
      <c r="H179" s="5">
        <f t="shared" si="4"/>
        <v>-68</v>
      </c>
      <c r="I179" s="81"/>
      <c r="J179" s="81">
        <v>0</v>
      </c>
      <c r="K179" s="90">
        <f>INDEX([0]!MinSalary,MATCH(G179,[0]!SalaryGrade,0),1)</f>
        <v>0</v>
      </c>
      <c r="L179" s="90">
        <f>INDEX([0]!MaxSalary,MATCH(G179,[0]!SalaryGrade,0),1)</f>
        <v>0</v>
      </c>
      <c r="M179" s="5">
        <f t="shared" si="5"/>
        <v>0</v>
      </c>
      <c r="N179" s="156"/>
    </row>
    <row r="180" spans="3:14" x14ac:dyDescent="0.2">
      <c r="C180" s="154">
        <v>52298</v>
      </c>
      <c r="D180" s="155" t="s">
        <v>172</v>
      </c>
      <c r="E180" s="5">
        <v>2201</v>
      </c>
      <c r="F180" s="5">
        <v>76</v>
      </c>
      <c r="G180" s="81">
        <v>0</v>
      </c>
      <c r="H180" s="6">
        <f t="shared" si="4"/>
        <v>-76</v>
      </c>
      <c r="I180" s="88"/>
      <c r="J180" s="81">
        <v>0</v>
      </c>
      <c r="K180" s="90">
        <f>INDEX([0]!MinSalary,MATCH(G180,[0]!SalaryGrade,0),1)</f>
        <v>0</v>
      </c>
      <c r="L180" s="90">
        <f>INDEX([0]!MaxSalary,MATCH(G180,[0]!SalaryGrade,0),1)</f>
        <v>0</v>
      </c>
      <c r="M180" s="5">
        <f t="shared" si="5"/>
        <v>0</v>
      </c>
      <c r="N180" s="156"/>
    </row>
    <row r="181" spans="3:14" x14ac:dyDescent="0.2">
      <c r="C181" s="172">
        <v>52363</v>
      </c>
      <c r="D181" s="155" t="s">
        <v>173</v>
      </c>
      <c r="E181" s="173">
        <v>2201</v>
      </c>
      <c r="F181" s="173">
        <v>70</v>
      </c>
      <c r="G181" s="81">
        <v>0</v>
      </c>
      <c r="H181" s="6">
        <f t="shared" si="4"/>
        <v>-70</v>
      </c>
      <c r="I181" s="88"/>
      <c r="J181" s="81">
        <v>0</v>
      </c>
      <c r="K181" s="90">
        <f>INDEX([0]!MinSalary,MATCH(G181,[0]!SalaryGrade,0),1)</f>
        <v>0</v>
      </c>
      <c r="L181" s="90">
        <f>INDEX([0]!MaxSalary,MATCH(G181,[0]!SalaryGrade,0),1)</f>
        <v>0</v>
      </c>
      <c r="M181" s="5">
        <f t="shared" si="5"/>
        <v>0</v>
      </c>
      <c r="N181" s="156"/>
    </row>
    <row r="182" spans="3:14" ht="13.5" thickBot="1" x14ac:dyDescent="0.25">
      <c r="C182" s="158">
        <v>52364</v>
      </c>
      <c r="D182" s="159" t="s">
        <v>174</v>
      </c>
      <c r="E182" s="7">
        <v>2201</v>
      </c>
      <c r="F182" s="7">
        <v>73</v>
      </c>
      <c r="G182" s="82">
        <v>0</v>
      </c>
      <c r="H182" s="7">
        <f t="shared" si="4"/>
        <v>-73</v>
      </c>
      <c r="I182" s="82"/>
      <c r="J182" s="82">
        <v>0</v>
      </c>
      <c r="K182" s="91">
        <f>INDEX([0]!MinSalary,MATCH(G182,[0]!SalaryGrade,0),1)</f>
        <v>0</v>
      </c>
      <c r="L182" s="91">
        <f>INDEX([0]!MaxSalary,MATCH(G182,[0]!SalaryGrade,0),1)</f>
        <v>0</v>
      </c>
      <c r="M182" s="7">
        <f t="shared" si="5"/>
        <v>0</v>
      </c>
      <c r="N182" s="156"/>
    </row>
    <row r="183" spans="3:14" x14ac:dyDescent="0.2">
      <c r="C183" s="157">
        <v>52250</v>
      </c>
      <c r="D183" s="160" t="s">
        <v>175</v>
      </c>
      <c r="E183" s="8">
        <v>2202</v>
      </c>
      <c r="F183" s="8">
        <v>64</v>
      </c>
      <c r="G183" s="83">
        <v>0</v>
      </c>
      <c r="H183" s="8">
        <f t="shared" si="4"/>
        <v>-64</v>
      </c>
      <c r="I183" s="83"/>
      <c r="J183" s="83">
        <v>0</v>
      </c>
      <c r="K183" s="92">
        <f>INDEX([0]!MinSalary,MATCH(G183,[0]!SalaryGrade,0),1)</f>
        <v>0</v>
      </c>
      <c r="L183" s="92">
        <f>INDEX([0]!MaxSalary,MATCH(G183,[0]!SalaryGrade,0),1)</f>
        <v>0</v>
      </c>
      <c r="M183" s="8">
        <f t="shared" si="5"/>
        <v>0</v>
      </c>
      <c r="N183" s="156"/>
    </row>
    <row r="184" spans="3:14" x14ac:dyDescent="0.2">
      <c r="C184" s="154">
        <v>52281</v>
      </c>
      <c r="D184" s="155" t="s">
        <v>176</v>
      </c>
      <c r="E184" s="5">
        <v>2202</v>
      </c>
      <c r="F184" s="5">
        <v>64</v>
      </c>
      <c r="G184" s="81">
        <v>0</v>
      </c>
      <c r="H184" s="5">
        <f t="shared" si="4"/>
        <v>-64</v>
      </c>
      <c r="I184" s="81"/>
      <c r="J184" s="81">
        <v>0</v>
      </c>
      <c r="K184" s="90">
        <f>INDEX([0]!MinSalary,MATCH(G184,[0]!SalaryGrade,0),1)</f>
        <v>0</v>
      </c>
      <c r="L184" s="90">
        <f>INDEX([0]!MaxSalary,MATCH(G184,[0]!SalaryGrade,0),1)</f>
        <v>0</v>
      </c>
      <c r="M184" s="5">
        <f t="shared" si="5"/>
        <v>0</v>
      </c>
      <c r="N184" s="156"/>
    </row>
    <row r="185" spans="3:14" x14ac:dyDescent="0.2">
      <c r="C185" s="154">
        <v>52282</v>
      </c>
      <c r="D185" s="155" t="s">
        <v>177</v>
      </c>
      <c r="E185" s="5">
        <v>2202</v>
      </c>
      <c r="F185" s="5">
        <v>66</v>
      </c>
      <c r="G185" s="81">
        <v>0</v>
      </c>
      <c r="H185" s="5">
        <f t="shared" si="4"/>
        <v>-66</v>
      </c>
      <c r="I185" s="81"/>
      <c r="J185" s="81">
        <v>0</v>
      </c>
      <c r="K185" s="90">
        <f>INDEX([0]!MinSalary,MATCH(G185,[0]!SalaryGrade,0),1)</f>
        <v>0</v>
      </c>
      <c r="L185" s="90">
        <f>INDEX([0]!MaxSalary,MATCH(G185,[0]!SalaryGrade,0),1)</f>
        <v>0</v>
      </c>
      <c r="M185" s="5">
        <f t="shared" si="5"/>
        <v>0</v>
      </c>
      <c r="N185" s="156"/>
    </row>
    <row r="186" spans="3:14" x14ac:dyDescent="0.2">
      <c r="C186" s="154">
        <v>2285</v>
      </c>
      <c r="D186" s="155" t="s">
        <v>178</v>
      </c>
      <c r="E186" s="5">
        <v>2202</v>
      </c>
      <c r="F186" s="5">
        <v>59</v>
      </c>
      <c r="G186" s="81">
        <v>0</v>
      </c>
      <c r="H186" s="5">
        <f t="shared" si="4"/>
        <v>-59</v>
      </c>
      <c r="I186" s="81"/>
      <c r="J186" s="81">
        <v>0</v>
      </c>
      <c r="K186" s="90">
        <f>INDEX([0]!MinSalary,MATCH(G186,[0]!SalaryGrade,0),1)</f>
        <v>0</v>
      </c>
      <c r="L186" s="90">
        <f>INDEX([0]!MaxSalary,MATCH(G186,[0]!SalaryGrade,0),1)</f>
        <v>0</v>
      </c>
      <c r="M186" s="5">
        <f t="shared" si="5"/>
        <v>0</v>
      </c>
      <c r="N186" s="156"/>
    </row>
    <row r="187" spans="3:14" ht="13.5" thickBot="1" x14ac:dyDescent="0.25">
      <c r="C187" s="158">
        <v>2288</v>
      </c>
      <c r="D187" s="159" t="s">
        <v>179</v>
      </c>
      <c r="E187" s="7">
        <v>2202</v>
      </c>
      <c r="F187" s="7">
        <v>61</v>
      </c>
      <c r="G187" s="82">
        <v>0</v>
      </c>
      <c r="H187" s="7">
        <f t="shared" si="4"/>
        <v>-61</v>
      </c>
      <c r="I187" s="82"/>
      <c r="J187" s="82">
        <v>0</v>
      </c>
      <c r="K187" s="91">
        <f>INDEX([0]!MinSalary,MATCH(G187,[0]!SalaryGrade,0),1)</f>
        <v>0</v>
      </c>
      <c r="L187" s="91">
        <f>INDEX([0]!MaxSalary,MATCH(G187,[0]!SalaryGrade,0),1)</f>
        <v>0</v>
      </c>
      <c r="M187" s="7">
        <f t="shared" si="5"/>
        <v>0</v>
      </c>
      <c r="N187" s="156"/>
    </row>
    <row r="188" spans="3:14" x14ac:dyDescent="0.2">
      <c r="C188" s="157">
        <v>9829</v>
      </c>
      <c r="D188" s="160" t="s">
        <v>180</v>
      </c>
      <c r="E188" s="8">
        <v>2300</v>
      </c>
      <c r="F188" s="8">
        <v>58</v>
      </c>
      <c r="G188" s="83">
        <v>0</v>
      </c>
      <c r="H188" s="8">
        <f t="shared" si="4"/>
        <v>-58</v>
      </c>
      <c r="I188" s="83"/>
      <c r="J188" s="83">
        <v>0</v>
      </c>
      <c r="K188" s="92">
        <f>INDEX([0]!MinSalary,MATCH(G188,[0]!SalaryGrade,0),1)</f>
        <v>0</v>
      </c>
      <c r="L188" s="92">
        <f>INDEX([0]!MaxSalary,MATCH(G188,[0]!SalaryGrade,0),1)</f>
        <v>0</v>
      </c>
      <c r="M188" s="8">
        <f t="shared" si="5"/>
        <v>0</v>
      </c>
      <c r="N188" s="156"/>
    </row>
    <row r="189" spans="3:14" x14ac:dyDescent="0.2">
      <c r="C189" s="154">
        <v>2321</v>
      </c>
      <c r="D189" s="155" t="s">
        <v>181</v>
      </c>
      <c r="E189" s="5">
        <v>2300</v>
      </c>
      <c r="F189" s="5">
        <v>63</v>
      </c>
      <c r="G189" s="81">
        <v>0</v>
      </c>
      <c r="H189" s="5">
        <f t="shared" si="4"/>
        <v>-63</v>
      </c>
      <c r="I189" s="81"/>
      <c r="J189" s="81">
        <v>0</v>
      </c>
      <c r="K189" s="90">
        <f>INDEX([0]!MinSalary,MATCH(G189,[0]!SalaryGrade,0),1)</f>
        <v>0</v>
      </c>
      <c r="L189" s="90">
        <f>INDEX([0]!MaxSalary,MATCH(G189,[0]!SalaryGrade,0),1)</f>
        <v>0</v>
      </c>
      <c r="M189" s="5">
        <f t="shared" si="5"/>
        <v>0</v>
      </c>
      <c r="N189" s="156"/>
    </row>
    <row r="190" spans="3:14" x14ac:dyDescent="0.2">
      <c r="C190" s="154">
        <v>2322</v>
      </c>
      <c r="D190" s="155" t="s">
        <v>182</v>
      </c>
      <c r="E190" s="5">
        <v>2300</v>
      </c>
      <c r="F190" s="5">
        <v>65</v>
      </c>
      <c r="G190" s="81">
        <v>0</v>
      </c>
      <c r="H190" s="5">
        <f t="shared" si="4"/>
        <v>-65</v>
      </c>
      <c r="I190" s="81"/>
      <c r="J190" s="81">
        <v>0</v>
      </c>
      <c r="K190" s="90">
        <f>INDEX([0]!MinSalary,MATCH(G190,[0]!SalaryGrade,0),1)</f>
        <v>0</v>
      </c>
      <c r="L190" s="90">
        <f>INDEX([0]!MaxSalary,MATCH(G190,[0]!SalaryGrade,0),1)</f>
        <v>0</v>
      </c>
      <c r="M190" s="5">
        <f t="shared" si="5"/>
        <v>0</v>
      </c>
      <c r="N190" s="156"/>
    </row>
    <row r="191" spans="3:14" ht="13.5" thickBot="1" x14ac:dyDescent="0.25">
      <c r="C191" s="158">
        <v>2323</v>
      </c>
      <c r="D191" s="159" t="s">
        <v>183</v>
      </c>
      <c r="E191" s="7">
        <v>2300</v>
      </c>
      <c r="F191" s="7">
        <v>68</v>
      </c>
      <c r="G191" s="82">
        <v>0</v>
      </c>
      <c r="H191" s="7">
        <f t="shared" si="4"/>
        <v>-68</v>
      </c>
      <c r="I191" s="82"/>
      <c r="J191" s="82">
        <v>0</v>
      </c>
      <c r="K191" s="91">
        <f>INDEX([0]!MinSalary,MATCH(G191,[0]!SalaryGrade,0),1)</f>
        <v>0</v>
      </c>
      <c r="L191" s="91">
        <f>INDEX([0]!MaxSalary,MATCH(G191,[0]!SalaryGrade,0),1)</f>
        <v>0</v>
      </c>
      <c r="M191" s="7">
        <f t="shared" si="5"/>
        <v>0</v>
      </c>
      <c r="N191" s="156"/>
    </row>
    <row r="192" spans="3:14" x14ac:dyDescent="0.2">
      <c r="C192" s="157">
        <v>2411</v>
      </c>
      <c r="D192" s="160" t="s">
        <v>184</v>
      </c>
      <c r="E192" s="8">
        <v>2400</v>
      </c>
      <c r="F192" s="8">
        <v>63</v>
      </c>
      <c r="G192" s="83">
        <v>0</v>
      </c>
      <c r="H192" s="8">
        <f t="shared" si="4"/>
        <v>-63</v>
      </c>
      <c r="I192" s="83"/>
      <c r="J192" s="83">
        <v>0</v>
      </c>
      <c r="K192" s="92">
        <f>INDEX([0]!MinSalary,MATCH(G192,[0]!SalaryGrade,0),1)</f>
        <v>0</v>
      </c>
      <c r="L192" s="92">
        <f>INDEX([0]!MaxSalary,MATCH(G192,[0]!SalaryGrade,0),1)</f>
        <v>0</v>
      </c>
      <c r="M192" s="8">
        <f t="shared" si="5"/>
        <v>0</v>
      </c>
      <c r="N192" s="156"/>
    </row>
    <row r="193" spans="3:14" x14ac:dyDescent="0.2">
      <c r="C193" s="154">
        <v>2412</v>
      </c>
      <c r="D193" s="155" t="s">
        <v>185</v>
      </c>
      <c r="E193" s="5">
        <v>2400</v>
      </c>
      <c r="F193" s="5">
        <v>65</v>
      </c>
      <c r="G193" s="81">
        <v>0</v>
      </c>
      <c r="H193" s="5">
        <f t="shared" si="4"/>
        <v>-65</v>
      </c>
      <c r="I193" s="81"/>
      <c r="J193" s="81">
        <v>0</v>
      </c>
      <c r="K193" s="90">
        <f>INDEX([0]!MinSalary,MATCH(G193,[0]!SalaryGrade,0),1)</f>
        <v>0</v>
      </c>
      <c r="L193" s="90">
        <f>INDEX([0]!MaxSalary,MATCH(G193,[0]!SalaryGrade,0),1)</f>
        <v>0</v>
      </c>
      <c r="M193" s="5">
        <f t="shared" si="5"/>
        <v>0</v>
      </c>
      <c r="N193" s="156"/>
    </row>
    <row r="194" spans="3:14" x14ac:dyDescent="0.2">
      <c r="C194" s="154">
        <v>2415</v>
      </c>
      <c r="D194" s="155" t="s">
        <v>186</v>
      </c>
      <c r="E194" s="5">
        <v>2400</v>
      </c>
      <c r="F194" s="5">
        <v>68</v>
      </c>
      <c r="G194" s="81">
        <v>0</v>
      </c>
      <c r="H194" s="5">
        <f t="shared" si="4"/>
        <v>-68</v>
      </c>
      <c r="I194" s="81"/>
      <c r="J194" s="81">
        <v>0</v>
      </c>
      <c r="K194" s="90">
        <f>INDEX([0]!MinSalary,MATCH(G194,[0]!SalaryGrade,0),1)</f>
        <v>0</v>
      </c>
      <c r="L194" s="90">
        <f>INDEX([0]!MaxSalary,MATCH(G194,[0]!SalaryGrade,0),1)</f>
        <v>0</v>
      </c>
      <c r="M194" s="5">
        <f t="shared" si="5"/>
        <v>0</v>
      </c>
      <c r="N194" s="156"/>
    </row>
    <row r="195" spans="3:14" ht="13.5" thickBot="1" x14ac:dyDescent="0.25">
      <c r="C195" s="158">
        <v>2416</v>
      </c>
      <c r="D195" s="159" t="s">
        <v>187</v>
      </c>
      <c r="E195" s="7">
        <v>2400</v>
      </c>
      <c r="F195" s="7">
        <v>70</v>
      </c>
      <c r="G195" s="82">
        <v>0</v>
      </c>
      <c r="H195" s="7">
        <f t="shared" si="4"/>
        <v>-70</v>
      </c>
      <c r="I195" s="82"/>
      <c r="J195" s="82">
        <v>0</v>
      </c>
      <c r="K195" s="91">
        <f>INDEX([0]!MinSalary,MATCH(G195,[0]!SalaryGrade,0),1)</f>
        <v>0</v>
      </c>
      <c r="L195" s="91">
        <f>INDEX([0]!MaxSalary,MATCH(G195,[0]!SalaryGrade,0),1)</f>
        <v>0</v>
      </c>
      <c r="M195" s="7">
        <f t="shared" si="5"/>
        <v>0</v>
      </c>
      <c r="N195" s="156"/>
    </row>
    <row r="196" spans="3:14" ht="13.5" thickBot="1" x14ac:dyDescent="0.25">
      <c r="C196" s="162">
        <v>2802</v>
      </c>
      <c r="D196" s="170" t="s">
        <v>188</v>
      </c>
      <c r="E196" s="9">
        <v>2800</v>
      </c>
      <c r="F196" s="9">
        <v>63</v>
      </c>
      <c r="G196" s="85">
        <v>0</v>
      </c>
      <c r="H196" s="9">
        <f t="shared" si="4"/>
        <v>-63</v>
      </c>
      <c r="I196" s="85"/>
      <c r="J196" s="84">
        <v>0</v>
      </c>
      <c r="K196" s="93">
        <f>INDEX([0]!MinSalary,MATCH(G196,[0]!SalaryGrade,0),1)</f>
        <v>0</v>
      </c>
      <c r="L196" s="93">
        <f>INDEX([0]!MaxSalary,MATCH(G196,[0]!SalaryGrade,0),1)</f>
        <v>0</v>
      </c>
      <c r="M196" s="11">
        <f t="shared" si="5"/>
        <v>0</v>
      </c>
      <c r="N196" s="156"/>
    </row>
    <row r="197" spans="3:14" x14ac:dyDescent="0.2">
      <c r="C197" s="157">
        <v>33708</v>
      </c>
      <c r="D197" s="160" t="s">
        <v>189</v>
      </c>
      <c r="E197" s="8">
        <v>2901</v>
      </c>
      <c r="F197" s="8">
        <v>68</v>
      </c>
      <c r="G197" s="83">
        <v>0</v>
      </c>
      <c r="H197" s="8">
        <f t="shared" si="4"/>
        <v>-68</v>
      </c>
      <c r="I197" s="83"/>
      <c r="J197" s="83">
        <v>0</v>
      </c>
      <c r="K197" s="92">
        <f>INDEX([0]!MinSalary,MATCH(G197,[0]!SalaryGrade,0),1)</f>
        <v>0</v>
      </c>
      <c r="L197" s="92">
        <f>INDEX([0]!MaxSalary,MATCH(G197,[0]!SalaryGrade,0),1)</f>
        <v>0</v>
      </c>
      <c r="M197" s="8">
        <f t="shared" si="5"/>
        <v>0</v>
      </c>
      <c r="N197" s="156"/>
    </row>
    <row r="198" spans="3:14" x14ac:dyDescent="0.2">
      <c r="C198" s="154">
        <v>2911</v>
      </c>
      <c r="D198" s="155" t="s">
        <v>190</v>
      </c>
      <c r="E198" s="5">
        <v>2901</v>
      </c>
      <c r="F198" s="5">
        <v>64</v>
      </c>
      <c r="G198" s="81">
        <v>0</v>
      </c>
      <c r="H198" s="5">
        <f t="shared" si="4"/>
        <v>-64</v>
      </c>
      <c r="I198" s="81"/>
      <c r="J198" s="81">
        <v>0</v>
      </c>
      <c r="K198" s="90">
        <f>INDEX([0]!MinSalary,MATCH(G198,[0]!SalaryGrade,0),1)</f>
        <v>0</v>
      </c>
      <c r="L198" s="90">
        <f>INDEX([0]!MaxSalary,MATCH(G198,[0]!SalaryGrade,0),1)</f>
        <v>0</v>
      </c>
      <c r="M198" s="5">
        <f t="shared" si="5"/>
        <v>0</v>
      </c>
      <c r="N198" s="156"/>
    </row>
    <row r="199" spans="3:14" x14ac:dyDescent="0.2">
      <c r="C199" s="154">
        <v>2912</v>
      </c>
      <c r="D199" s="155" t="s">
        <v>191</v>
      </c>
      <c r="E199" s="5">
        <v>2901</v>
      </c>
      <c r="F199" s="5">
        <v>69</v>
      </c>
      <c r="G199" s="81">
        <v>0</v>
      </c>
      <c r="H199" s="5">
        <f t="shared" si="4"/>
        <v>-69</v>
      </c>
      <c r="I199" s="81"/>
      <c r="J199" s="81">
        <v>0</v>
      </c>
      <c r="K199" s="90">
        <f>INDEX([0]!MinSalary,MATCH(G199,[0]!SalaryGrade,0),1)</f>
        <v>0</v>
      </c>
      <c r="L199" s="90">
        <f>INDEX([0]!MaxSalary,MATCH(G199,[0]!SalaryGrade,0),1)</f>
        <v>0</v>
      </c>
      <c r="M199" s="5">
        <f t="shared" si="5"/>
        <v>0</v>
      </c>
      <c r="N199" s="156"/>
    </row>
    <row r="200" spans="3:14" x14ac:dyDescent="0.2">
      <c r="C200" s="154">
        <v>2913</v>
      </c>
      <c r="D200" s="155" t="s">
        <v>192</v>
      </c>
      <c r="E200" s="5">
        <v>2901</v>
      </c>
      <c r="F200" s="5">
        <v>73</v>
      </c>
      <c r="G200" s="81">
        <v>0</v>
      </c>
      <c r="H200" s="5">
        <f t="shared" si="4"/>
        <v>-73</v>
      </c>
      <c r="I200" s="81"/>
      <c r="J200" s="81">
        <v>0</v>
      </c>
      <c r="K200" s="90">
        <f>INDEX([0]!MinSalary,MATCH(G200,[0]!SalaryGrade,0),1)</f>
        <v>0</v>
      </c>
      <c r="L200" s="90">
        <f>INDEX([0]!MaxSalary,MATCH(G200,[0]!SalaryGrade,0),1)</f>
        <v>0</v>
      </c>
      <c r="M200" s="5">
        <f t="shared" si="5"/>
        <v>0</v>
      </c>
      <c r="N200" s="156"/>
    </row>
    <row r="201" spans="3:14" x14ac:dyDescent="0.2">
      <c r="C201" s="154">
        <v>33714</v>
      </c>
      <c r="D201" s="155" t="s">
        <v>193</v>
      </c>
      <c r="E201" s="5">
        <v>2901</v>
      </c>
      <c r="F201" s="5">
        <v>65</v>
      </c>
      <c r="G201" s="81">
        <v>0</v>
      </c>
      <c r="H201" s="5">
        <f t="shared" si="4"/>
        <v>-65</v>
      </c>
      <c r="I201" s="81"/>
      <c r="J201" s="81">
        <v>0</v>
      </c>
      <c r="K201" s="90">
        <f>INDEX([0]!MinSalary,MATCH(G201,[0]!SalaryGrade,0),1)</f>
        <v>0</v>
      </c>
      <c r="L201" s="90">
        <f>INDEX([0]!MaxSalary,MATCH(G201,[0]!SalaryGrade,0),1)</f>
        <v>0</v>
      </c>
      <c r="M201" s="5">
        <f t="shared" si="5"/>
        <v>0</v>
      </c>
      <c r="N201" s="156"/>
    </row>
    <row r="202" spans="3:14" x14ac:dyDescent="0.2">
      <c r="C202" s="154">
        <v>2961</v>
      </c>
      <c r="D202" s="155" t="s">
        <v>194</v>
      </c>
      <c r="E202" s="5">
        <v>2901</v>
      </c>
      <c r="F202" s="5">
        <v>63</v>
      </c>
      <c r="G202" s="81">
        <v>0</v>
      </c>
      <c r="H202" s="5">
        <f t="shared" si="4"/>
        <v>-63</v>
      </c>
      <c r="I202" s="81"/>
      <c r="J202" s="81">
        <v>0</v>
      </c>
      <c r="K202" s="90">
        <f>INDEX([0]!MinSalary,MATCH(G202,[0]!SalaryGrade,0),1)</f>
        <v>0</v>
      </c>
      <c r="L202" s="90">
        <f>INDEX([0]!MaxSalary,MATCH(G202,[0]!SalaryGrade,0),1)</f>
        <v>0</v>
      </c>
      <c r="M202" s="5">
        <f t="shared" si="5"/>
        <v>0</v>
      </c>
      <c r="N202" s="156"/>
    </row>
    <row r="203" spans="3:14" x14ac:dyDescent="0.2">
      <c r="C203" s="154">
        <v>2962</v>
      </c>
      <c r="D203" s="155" t="s">
        <v>195</v>
      </c>
      <c r="E203" s="5">
        <v>2901</v>
      </c>
      <c r="F203" s="5">
        <v>67</v>
      </c>
      <c r="G203" s="81">
        <v>0</v>
      </c>
      <c r="H203" s="5">
        <f t="shared" ref="H203:H266" si="6">SUM(G203-F203)</f>
        <v>-67</v>
      </c>
      <c r="I203" s="81"/>
      <c r="J203" s="81">
        <v>0</v>
      </c>
      <c r="K203" s="90">
        <f>INDEX([0]!MinSalary,MATCH(G203,[0]!SalaryGrade,0),1)</f>
        <v>0</v>
      </c>
      <c r="L203" s="90">
        <f>INDEX([0]!MaxSalary,MATCH(G203,[0]!SalaryGrade,0),1)</f>
        <v>0</v>
      </c>
      <c r="M203" s="5">
        <f t="shared" si="5"/>
        <v>0</v>
      </c>
      <c r="N203" s="156"/>
    </row>
    <row r="204" spans="3:14" x14ac:dyDescent="0.2">
      <c r="C204" s="154">
        <v>2963</v>
      </c>
      <c r="D204" s="155" t="s">
        <v>196</v>
      </c>
      <c r="E204" s="5">
        <v>2901</v>
      </c>
      <c r="F204" s="5">
        <v>71</v>
      </c>
      <c r="G204" s="81">
        <v>0</v>
      </c>
      <c r="H204" s="5">
        <f t="shared" si="6"/>
        <v>-71</v>
      </c>
      <c r="I204" s="81"/>
      <c r="J204" s="81">
        <v>0</v>
      </c>
      <c r="K204" s="90">
        <f>INDEX([0]!MinSalary,MATCH(G204,[0]!SalaryGrade,0),1)</f>
        <v>0</v>
      </c>
      <c r="L204" s="90">
        <f>INDEX([0]!MaxSalary,MATCH(G204,[0]!SalaryGrade,0),1)</f>
        <v>0</v>
      </c>
      <c r="M204" s="5">
        <f t="shared" si="5"/>
        <v>0</v>
      </c>
      <c r="N204" s="156"/>
    </row>
    <row r="205" spans="3:14" x14ac:dyDescent="0.2">
      <c r="C205" s="154">
        <v>33401</v>
      </c>
      <c r="D205" s="155" t="s">
        <v>197</v>
      </c>
      <c r="E205" s="5">
        <v>2901</v>
      </c>
      <c r="F205" s="5">
        <v>69</v>
      </c>
      <c r="G205" s="81">
        <v>0</v>
      </c>
      <c r="H205" s="5">
        <f t="shared" si="6"/>
        <v>-69</v>
      </c>
      <c r="I205" s="81"/>
      <c r="J205" s="81">
        <v>0</v>
      </c>
      <c r="K205" s="90">
        <f>INDEX([0]!MinSalary,MATCH(G205,[0]!SalaryGrade,0),1)</f>
        <v>0</v>
      </c>
      <c r="L205" s="90">
        <f>INDEX([0]!MaxSalary,MATCH(G205,[0]!SalaryGrade,0),1)</f>
        <v>0</v>
      </c>
      <c r="M205" s="5">
        <f t="shared" si="5"/>
        <v>0</v>
      </c>
      <c r="N205" s="156"/>
    </row>
    <row r="206" spans="3:14" x14ac:dyDescent="0.2">
      <c r="C206" s="154">
        <v>2924</v>
      </c>
      <c r="D206" s="155" t="s">
        <v>198</v>
      </c>
      <c r="E206" s="5">
        <v>2901</v>
      </c>
      <c r="F206" s="5">
        <v>66</v>
      </c>
      <c r="G206" s="81">
        <v>0</v>
      </c>
      <c r="H206" s="5">
        <f t="shared" si="6"/>
        <v>-66</v>
      </c>
      <c r="I206" s="81"/>
      <c r="J206" s="81">
        <v>0</v>
      </c>
      <c r="K206" s="90">
        <f>INDEX([0]!MinSalary,MATCH(G206,[0]!SalaryGrade,0),1)</f>
        <v>0</v>
      </c>
      <c r="L206" s="90">
        <f>INDEX([0]!MaxSalary,MATCH(G206,[0]!SalaryGrade,0),1)</f>
        <v>0</v>
      </c>
      <c r="M206" s="5">
        <f t="shared" si="5"/>
        <v>0</v>
      </c>
      <c r="N206" s="156"/>
    </row>
    <row r="207" spans="3:14" x14ac:dyDescent="0.2">
      <c r="C207" s="154">
        <v>2923</v>
      </c>
      <c r="D207" s="155" t="s">
        <v>199</v>
      </c>
      <c r="E207" s="5">
        <v>2901</v>
      </c>
      <c r="F207" s="5">
        <v>63</v>
      </c>
      <c r="G207" s="81">
        <v>0</v>
      </c>
      <c r="H207" s="5">
        <f t="shared" si="6"/>
        <v>-63</v>
      </c>
      <c r="I207" s="81"/>
      <c r="J207" s="81">
        <v>0</v>
      </c>
      <c r="K207" s="90">
        <f>INDEX([0]!MinSalary,MATCH(G207,[0]!SalaryGrade,0),1)</f>
        <v>0</v>
      </c>
      <c r="L207" s="90">
        <f>INDEX([0]!MaxSalary,MATCH(G207,[0]!SalaryGrade,0),1)</f>
        <v>0</v>
      </c>
      <c r="M207" s="5">
        <f t="shared" si="5"/>
        <v>0</v>
      </c>
      <c r="N207" s="156"/>
    </row>
    <row r="208" spans="3:14" x14ac:dyDescent="0.2">
      <c r="C208" s="154">
        <v>9810</v>
      </c>
      <c r="D208" s="155" t="s">
        <v>200</v>
      </c>
      <c r="E208" s="5">
        <v>2901</v>
      </c>
      <c r="F208" s="5">
        <v>67</v>
      </c>
      <c r="G208" s="81">
        <v>0</v>
      </c>
      <c r="H208" s="5">
        <f t="shared" si="6"/>
        <v>-67</v>
      </c>
      <c r="I208" s="81"/>
      <c r="J208" s="81">
        <v>0</v>
      </c>
      <c r="K208" s="90">
        <f>INDEX([0]!MinSalary,MATCH(G208,[0]!SalaryGrade,0),1)</f>
        <v>0</v>
      </c>
      <c r="L208" s="90">
        <f>INDEX([0]!MaxSalary,MATCH(G208,[0]!SalaryGrade,0),1)</f>
        <v>0</v>
      </c>
      <c r="M208" s="5">
        <f t="shared" si="5"/>
        <v>0</v>
      </c>
      <c r="N208" s="156"/>
    </row>
    <row r="209" spans="3:14" ht="13.5" thickBot="1" x14ac:dyDescent="0.25">
      <c r="C209" s="158">
        <v>9815</v>
      </c>
      <c r="D209" s="159" t="s">
        <v>201</v>
      </c>
      <c r="E209" s="7">
        <v>2901</v>
      </c>
      <c r="F209" s="7">
        <v>64</v>
      </c>
      <c r="G209" s="82">
        <v>0</v>
      </c>
      <c r="H209" s="7">
        <f t="shared" si="6"/>
        <v>-64</v>
      </c>
      <c r="I209" s="82"/>
      <c r="J209" s="82">
        <v>0</v>
      </c>
      <c r="K209" s="91">
        <f>INDEX([0]!MinSalary,MATCH(G209,[0]!SalaryGrade,0),1)</f>
        <v>0</v>
      </c>
      <c r="L209" s="91">
        <f>INDEX([0]!MaxSalary,MATCH(G209,[0]!SalaryGrade,0),1)</f>
        <v>0</v>
      </c>
      <c r="M209" s="7">
        <f t="shared" si="5"/>
        <v>0</v>
      </c>
      <c r="N209" s="156"/>
    </row>
    <row r="210" spans="3:14" x14ac:dyDescent="0.2">
      <c r="C210" s="157">
        <v>2931</v>
      </c>
      <c r="D210" s="160" t="s">
        <v>202</v>
      </c>
      <c r="E210" s="8">
        <v>2902</v>
      </c>
      <c r="F210" s="8">
        <v>70</v>
      </c>
      <c r="G210" s="83">
        <v>0</v>
      </c>
      <c r="H210" s="8">
        <f t="shared" si="6"/>
        <v>-70</v>
      </c>
      <c r="I210" s="83"/>
      <c r="J210" s="83">
        <v>0</v>
      </c>
      <c r="K210" s="92">
        <f>INDEX([0]!MinSalary,MATCH(G210,[0]!SalaryGrade,0),1)</f>
        <v>0</v>
      </c>
      <c r="L210" s="92">
        <f>INDEX([0]!MaxSalary,MATCH(G210,[0]!SalaryGrade,0),1)</f>
        <v>0</v>
      </c>
      <c r="M210" s="8">
        <f t="shared" si="5"/>
        <v>0</v>
      </c>
      <c r="N210" s="156"/>
    </row>
    <row r="211" spans="3:14" ht="13.5" thickBot="1" x14ac:dyDescent="0.25">
      <c r="C211" s="158">
        <v>2927</v>
      </c>
      <c r="D211" s="159" t="s">
        <v>203</v>
      </c>
      <c r="E211" s="7">
        <v>2902</v>
      </c>
      <c r="F211" s="7">
        <v>66</v>
      </c>
      <c r="G211" s="82">
        <v>0</v>
      </c>
      <c r="H211" s="7">
        <f t="shared" si="6"/>
        <v>-66</v>
      </c>
      <c r="I211" s="82"/>
      <c r="J211" s="82">
        <v>0</v>
      </c>
      <c r="K211" s="91">
        <f>INDEX([0]!MinSalary,MATCH(G211,[0]!SalaryGrade,0),1)</f>
        <v>0</v>
      </c>
      <c r="L211" s="91">
        <f>INDEX([0]!MaxSalary,MATCH(G211,[0]!SalaryGrade,0),1)</f>
        <v>0</v>
      </c>
      <c r="M211" s="7">
        <f t="shared" ref="M211:M274" si="7">SUM(J211*CF)</f>
        <v>0</v>
      </c>
      <c r="N211" s="156"/>
    </row>
    <row r="212" spans="3:14" x14ac:dyDescent="0.2">
      <c r="C212" s="157">
        <v>3254</v>
      </c>
      <c r="D212" s="160" t="s">
        <v>204</v>
      </c>
      <c r="E212" s="8">
        <v>3200</v>
      </c>
      <c r="F212" s="8">
        <v>66</v>
      </c>
      <c r="G212" s="83">
        <v>0</v>
      </c>
      <c r="H212" s="8">
        <f t="shared" si="6"/>
        <v>-66</v>
      </c>
      <c r="I212" s="83"/>
      <c r="J212" s="83">
        <v>0</v>
      </c>
      <c r="K212" s="92">
        <f>INDEX([0]!MinSalary,MATCH(G212,[0]!SalaryGrade,0),1)</f>
        <v>0</v>
      </c>
      <c r="L212" s="92">
        <f>INDEX([0]!MaxSalary,MATCH(G212,[0]!SalaryGrade,0),1)</f>
        <v>0</v>
      </c>
      <c r="M212" s="8">
        <f t="shared" si="7"/>
        <v>0</v>
      </c>
      <c r="N212" s="156"/>
    </row>
    <row r="213" spans="3:14" x14ac:dyDescent="0.2">
      <c r="C213" s="154">
        <v>3255</v>
      </c>
      <c r="D213" s="155" t="s">
        <v>205</v>
      </c>
      <c r="E213" s="5">
        <v>3200</v>
      </c>
      <c r="F213" s="5">
        <v>68</v>
      </c>
      <c r="G213" s="81">
        <v>0</v>
      </c>
      <c r="H213" s="5">
        <f t="shared" si="6"/>
        <v>-68</v>
      </c>
      <c r="I213" s="81"/>
      <c r="J213" s="81">
        <v>0</v>
      </c>
      <c r="K213" s="90">
        <f>INDEX([0]!MinSalary,MATCH(G213,[0]!SalaryGrade,0),1)</f>
        <v>0</v>
      </c>
      <c r="L213" s="90">
        <f>INDEX([0]!MaxSalary,MATCH(G213,[0]!SalaryGrade,0),1)</f>
        <v>0</v>
      </c>
      <c r="M213" s="5">
        <f t="shared" si="7"/>
        <v>0</v>
      </c>
      <c r="N213" s="156"/>
    </row>
    <row r="214" spans="3:14" x14ac:dyDescent="0.2">
      <c r="C214" s="154">
        <v>3256</v>
      </c>
      <c r="D214" s="155" t="s">
        <v>206</v>
      </c>
      <c r="E214" s="5">
        <v>3200</v>
      </c>
      <c r="F214" s="5">
        <v>70</v>
      </c>
      <c r="G214" s="81">
        <v>0</v>
      </c>
      <c r="H214" s="5">
        <f t="shared" si="6"/>
        <v>-70</v>
      </c>
      <c r="I214" s="81"/>
      <c r="J214" s="81">
        <v>0</v>
      </c>
      <c r="K214" s="90">
        <f>INDEX([0]!MinSalary,MATCH(G214,[0]!SalaryGrade,0),1)</f>
        <v>0</v>
      </c>
      <c r="L214" s="90">
        <f>INDEX([0]!MaxSalary,MATCH(G214,[0]!SalaryGrade,0),1)</f>
        <v>0</v>
      </c>
      <c r="M214" s="5">
        <f t="shared" si="7"/>
        <v>0</v>
      </c>
      <c r="N214" s="156"/>
    </row>
    <row r="215" spans="3:14" ht="13.5" thickBot="1" x14ac:dyDescent="0.25">
      <c r="C215" s="158">
        <v>3250</v>
      </c>
      <c r="D215" s="159" t="s">
        <v>207</v>
      </c>
      <c r="E215" s="7">
        <v>3200</v>
      </c>
      <c r="F215" s="7">
        <v>66</v>
      </c>
      <c r="G215" s="82">
        <v>0</v>
      </c>
      <c r="H215" s="7">
        <f t="shared" si="6"/>
        <v>-66</v>
      </c>
      <c r="I215" s="82"/>
      <c r="J215" s="82">
        <v>0</v>
      </c>
      <c r="K215" s="91">
        <f>INDEX([0]!MinSalary,MATCH(G215,[0]!SalaryGrade,0),1)</f>
        <v>0</v>
      </c>
      <c r="L215" s="91">
        <f>INDEX([0]!MaxSalary,MATCH(G215,[0]!SalaryGrade,0),1)</f>
        <v>0</v>
      </c>
      <c r="M215" s="7">
        <f t="shared" si="7"/>
        <v>0</v>
      </c>
      <c r="N215" s="156"/>
    </row>
    <row r="216" spans="3:14" x14ac:dyDescent="0.2">
      <c r="C216" s="157">
        <v>3405</v>
      </c>
      <c r="D216" s="160" t="s">
        <v>208</v>
      </c>
      <c r="E216" s="8">
        <v>3400</v>
      </c>
      <c r="F216" s="8">
        <v>60</v>
      </c>
      <c r="G216" s="83">
        <v>0</v>
      </c>
      <c r="H216" s="8">
        <f t="shared" si="6"/>
        <v>-60</v>
      </c>
      <c r="I216" s="83"/>
      <c r="J216" s="83">
        <v>0</v>
      </c>
      <c r="K216" s="92">
        <f>INDEX([0]!MinSalary,MATCH(G216,[0]!SalaryGrade,0),1)</f>
        <v>0</v>
      </c>
      <c r="L216" s="92">
        <f>INDEX([0]!MaxSalary,MATCH(G216,[0]!SalaryGrade,0),1)</f>
        <v>0</v>
      </c>
      <c r="M216" s="8">
        <f t="shared" si="7"/>
        <v>0</v>
      </c>
      <c r="N216" s="156"/>
    </row>
    <row r="217" spans="3:14" x14ac:dyDescent="0.2">
      <c r="C217" s="154">
        <v>3421</v>
      </c>
      <c r="D217" s="155" t="s">
        <v>209</v>
      </c>
      <c r="E217" s="5">
        <v>3400</v>
      </c>
      <c r="F217" s="5">
        <v>64</v>
      </c>
      <c r="G217" s="81">
        <v>0</v>
      </c>
      <c r="H217" s="5">
        <f t="shared" si="6"/>
        <v>-64</v>
      </c>
      <c r="I217" s="81"/>
      <c r="J217" s="81">
        <v>0</v>
      </c>
      <c r="K217" s="90">
        <f>INDEX([0]!MinSalary,MATCH(G217,[0]!SalaryGrade,0),1)</f>
        <v>0</v>
      </c>
      <c r="L217" s="90">
        <f>INDEX([0]!MaxSalary,MATCH(G217,[0]!SalaryGrade,0),1)</f>
        <v>0</v>
      </c>
      <c r="M217" s="5">
        <f t="shared" si="7"/>
        <v>0</v>
      </c>
      <c r="N217" s="156"/>
    </row>
    <row r="218" spans="3:14" x14ac:dyDescent="0.2">
      <c r="C218" s="154">
        <v>3422</v>
      </c>
      <c r="D218" s="155" t="s">
        <v>210</v>
      </c>
      <c r="E218" s="5">
        <v>3400</v>
      </c>
      <c r="F218" s="5">
        <v>66</v>
      </c>
      <c r="G218" s="81">
        <v>0</v>
      </c>
      <c r="H218" s="5">
        <f t="shared" si="6"/>
        <v>-66</v>
      </c>
      <c r="I218" s="81"/>
      <c r="J218" s="81">
        <v>0</v>
      </c>
      <c r="K218" s="90">
        <f>INDEX([0]!MinSalary,MATCH(G218,[0]!SalaryGrade,0),1)</f>
        <v>0</v>
      </c>
      <c r="L218" s="90">
        <f>INDEX([0]!MaxSalary,MATCH(G218,[0]!SalaryGrade,0),1)</f>
        <v>0</v>
      </c>
      <c r="M218" s="5">
        <f t="shared" si="7"/>
        <v>0</v>
      </c>
      <c r="N218" s="156"/>
    </row>
    <row r="219" spans="3:14" x14ac:dyDescent="0.2">
      <c r="C219" s="154">
        <v>3424</v>
      </c>
      <c r="D219" s="155" t="s">
        <v>211</v>
      </c>
      <c r="E219" s="5">
        <v>3400</v>
      </c>
      <c r="F219" s="5">
        <v>61</v>
      </c>
      <c r="G219" s="81">
        <v>0</v>
      </c>
      <c r="H219" s="5">
        <f t="shared" si="6"/>
        <v>-61</v>
      </c>
      <c r="I219" s="81"/>
      <c r="J219" s="81">
        <v>0</v>
      </c>
      <c r="K219" s="90">
        <f>INDEX([0]!MinSalary,MATCH(G219,[0]!SalaryGrade,0),1)</f>
        <v>0</v>
      </c>
      <c r="L219" s="90">
        <f>INDEX([0]!MaxSalary,MATCH(G219,[0]!SalaryGrade,0),1)</f>
        <v>0</v>
      </c>
      <c r="M219" s="5">
        <f t="shared" si="7"/>
        <v>0</v>
      </c>
      <c r="N219" s="156"/>
    </row>
    <row r="220" spans="3:14" x14ac:dyDescent="0.2">
      <c r="C220" s="154">
        <v>3425</v>
      </c>
      <c r="D220" s="155" t="s">
        <v>212</v>
      </c>
      <c r="E220" s="5">
        <v>3400</v>
      </c>
      <c r="F220" s="5">
        <v>63</v>
      </c>
      <c r="G220" s="81">
        <v>0</v>
      </c>
      <c r="H220" s="5">
        <f t="shared" si="6"/>
        <v>-63</v>
      </c>
      <c r="I220" s="81"/>
      <c r="J220" s="81">
        <v>0</v>
      </c>
      <c r="K220" s="90">
        <f>INDEX([0]!MinSalary,MATCH(G220,[0]!SalaryGrade,0),1)</f>
        <v>0</v>
      </c>
      <c r="L220" s="90">
        <f>INDEX([0]!MaxSalary,MATCH(G220,[0]!SalaryGrade,0),1)</f>
        <v>0</v>
      </c>
      <c r="M220" s="5">
        <f t="shared" si="7"/>
        <v>0</v>
      </c>
      <c r="N220" s="156"/>
    </row>
    <row r="221" spans="3:14" x14ac:dyDescent="0.2">
      <c r="C221" s="154">
        <v>9833</v>
      </c>
      <c r="D221" s="155" t="s">
        <v>213</v>
      </c>
      <c r="E221" s="5">
        <v>3400</v>
      </c>
      <c r="F221" s="5">
        <v>67</v>
      </c>
      <c r="G221" s="81">
        <v>0</v>
      </c>
      <c r="H221" s="5">
        <f t="shared" si="6"/>
        <v>-67</v>
      </c>
      <c r="I221" s="81"/>
      <c r="J221" s="81">
        <v>0</v>
      </c>
      <c r="K221" s="90">
        <f>INDEX([0]!MinSalary,MATCH(G221,[0]!SalaryGrade,0),1)</f>
        <v>0</v>
      </c>
      <c r="L221" s="90">
        <f>INDEX([0]!MaxSalary,MATCH(G221,[0]!SalaryGrade,0),1)</f>
        <v>0</v>
      </c>
      <c r="M221" s="5">
        <f t="shared" si="7"/>
        <v>0</v>
      </c>
      <c r="N221" s="156"/>
    </row>
    <row r="222" spans="3:14" x14ac:dyDescent="0.2">
      <c r="C222" s="154">
        <v>9834</v>
      </c>
      <c r="D222" s="155" t="s">
        <v>214</v>
      </c>
      <c r="E222" s="5">
        <v>3400</v>
      </c>
      <c r="F222" s="5">
        <v>68</v>
      </c>
      <c r="G222" s="81">
        <v>0</v>
      </c>
      <c r="H222" s="5">
        <f t="shared" si="6"/>
        <v>-68</v>
      </c>
      <c r="I222" s="81"/>
      <c r="J222" s="81">
        <v>0</v>
      </c>
      <c r="K222" s="90">
        <f>INDEX([0]!MinSalary,MATCH(G222,[0]!SalaryGrade,0),1)</f>
        <v>0</v>
      </c>
      <c r="L222" s="90">
        <f>INDEX([0]!MaxSalary,MATCH(G222,[0]!SalaryGrade,0),1)</f>
        <v>0</v>
      </c>
      <c r="M222" s="5">
        <f t="shared" si="7"/>
        <v>0</v>
      </c>
      <c r="N222" s="156"/>
    </row>
    <row r="223" spans="3:14" x14ac:dyDescent="0.2">
      <c r="C223" s="154">
        <v>9835</v>
      </c>
      <c r="D223" s="155" t="s">
        <v>215</v>
      </c>
      <c r="E223" s="5">
        <v>3400</v>
      </c>
      <c r="F223" s="5">
        <v>70</v>
      </c>
      <c r="G223" s="81">
        <v>0</v>
      </c>
      <c r="H223" s="5">
        <f t="shared" si="6"/>
        <v>-70</v>
      </c>
      <c r="I223" s="81"/>
      <c r="J223" s="81">
        <v>0</v>
      </c>
      <c r="K223" s="90">
        <f>INDEX([0]!MinSalary,MATCH(G223,[0]!SalaryGrade,0),1)</f>
        <v>0</v>
      </c>
      <c r="L223" s="90">
        <f>INDEX([0]!MaxSalary,MATCH(G223,[0]!SalaryGrade,0),1)</f>
        <v>0</v>
      </c>
      <c r="M223" s="5">
        <f t="shared" si="7"/>
        <v>0</v>
      </c>
      <c r="N223" s="156"/>
    </row>
    <row r="224" spans="3:14" x14ac:dyDescent="0.2">
      <c r="C224" s="154">
        <v>9831</v>
      </c>
      <c r="D224" s="155" t="s">
        <v>216</v>
      </c>
      <c r="E224" s="5">
        <v>3400</v>
      </c>
      <c r="F224" s="5">
        <v>63</v>
      </c>
      <c r="G224" s="81">
        <v>0</v>
      </c>
      <c r="H224" s="5">
        <f t="shared" si="6"/>
        <v>-63</v>
      </c>
      <c r="I224" s="81"/>
      <c r="J224" s="81">
        <v>0</v>
      </c>
      <c r="K224" s="90">
        <f>INDEX([0]!MinSalary,MATCH(G224,[0]!SalaryGrade,0),1)</f>
        <v>0</v>
      </c>
      <c r="L224" s="90">
        <f>INDEX([0]!MaxSalary,MATCH(G224,[0]!SalaryGrade,0),1)</f>
        <v>0</v>
      </c>
      <c r="M224" s="5">
        <f t="shared" si="7"/>
        <v>0</v>
      </c>
      <c r="N224" s="156"/>
    </row>
    <row r="225" spans="3:14" x14ac:dyDescent="0.2">
      <c r="C225" s="154">
        <v>9832</v>
      </c>
      <c r="D225" s="155" t="s">
        <v>217</v>
      </c>
      <c r="E225" s="5">
        <v>3400</v>
      </c>
      <c r="F225" s="5">
        <v>66</v>
      </c>
      <c r="G225" s="81">
        <v>0</v>
      </c>
      <c r="H225" s="5">
        <f t="shared" si="6"/>
        <v>-66</v>
      </c>
      <c r="I225" s="81"/>
      <c r="J225" s="81">
        <v>0</v>
      </c>
      <c r="K225" s="90">
        <f>INDEX([0]!MinSalary,MATCH(G225,[0]!SalaryGrade,0),1)</f>
        <v>0</v>
      </c>
      <c r="L225" s="90">
        <f>INDEX([0]!MaxSalary,MATCH(G225,[0]!SalaryGrade,0),1)</f>
        <v>0</v>
      </c>
      <c r="M225" s="5">
        <f t="shared" si="7"/>
        <v>0</v>
      </c>
      <c r="N225" s="156"/>
    </row>
    <row r="226" spans="3:14" x14ac:dyDescent="0.2">
      <c r="C226" s="154">
        <v>9837</v>
      </c>
      <c r="D226" s="155" t="s">
        <v>218</v>
      </c>
      <c r="E226" s="5">
        <v>3400</v>
      </c>
      <c r="F226" s="5">
        <v>68</v>
      </c>
      <c r="G226" s="81">
        <v>0</v>
      </c>
      <c r="H226" s="5">
        <f t="shared" si="6"/>
        <v>-68</v>
      </c>
      <c r="I226" s="81"/>
      <c r="J226" s="81">
        <v>0</v>
      </c>
      <c r="K226" s="90">
        <f>INDEX([0]!MinSalary,MATCH(G226,[0]!SalaryGrade,0),1)</f>
        <v>0</v>
      </c>
      <c r="L226" s="90">
        <f>INDEX([0]!MaxSalary,MATCH(G226,[0]!SalaryGrade,0),1)</f>
        <v>0</v>
      </c>
      <c r="M226" s="5">
        <f t="shared" si="7"/>
        <v>0</v>
      </c>
      <c r="N226" s="156"/>
    </row>
    <row r="227" spans="3:14" x14ac:dyDescent="0.2">
      <c r="C227" s="154">
        <v>3419</v>
      </c>
      <c r="D227" s="155" t="s">
        <v>219</v>
      </c>
      <c r="E227" s="5">
        <v>3400</v>
      </c>
      <c r="F227" s="5">
        <v>54</v>
      </c>
      <c r="G227" s="81">
        <v>0</v>
      </c>
      <c r="H227" s="5">
        <f t="shared" si="6"/>
        <v>-54</v>
      </c>
      <c r="I227" s="81"/>
      <c r="J227" s="81">
        <v>0</v>
      </c>
      <c r="K227" s="90">
        <f>INDEX([0]!MinSalary,MATCH(G227,[0]!SalaryGrade,0),1)</f>
        <v>0</v>
      </c>
      <c r="L227" s="90">
        <f>INDEX([0]!MaxSalary,MATCH(G227,[0]!SalaryGrade,0),1)</f>
        <v>0</v>
      </c>
      <c r="M227" s="5">
        <f t="shared" si="7"/>
        <v>0</v>
      </c>
      <c r="N227" s="156"/>
    </row>
    <row r="228" spans="3:14" x14ac:dyDescent="0.2">
      <c r="C228" s="154">
        <v>3441</v>
      </c>
      <c r="D228" s="155" t="s">
        <v>220</v>
      </c>
      <c r="E228" s="5">
        <v>3400</v>
      </c>
      <c r="F228" s="5">
        <v>56</v>
      </c>
      <c r="G228" s="81">
        <v>0</v>
      </c>
      <c r="H228" s="5">
        <f t="shared" si="6"/>
        <v>-56</v>
      </c>
      <c r="I228" s="81"/>
      <c r="J228" s="81">
        <v>0</v>
      </c>
      <c r="K228" s="90">
        <f>INDEX([0]!MinSalary,MATCH(G228,[0]!SalaryGrade,0),1)</f>
        <v>0</v>
      </c>
      <c r="L228" s="90">
        <f>INDEX([0]!MaxSalary,MATCH(G228,[0]!SalaryGrade,0),1)</f>
        <v>0</v>
      </c>
      <c r="M228" s="5">
        <f t="shared" si="7"/>
        <v>0</v>
      </c>
      <c r="N228" s="156"/>
    </row>
    <row r="229" spans="3:14" x14ac:dyDescent="0.2">
      <c r="C229" s="154">
        <v>3420</v>
      </c>
      <c r="D229" s="155" t="s">
        <v>221</v>
      </c>
      <c r="E229" s="5">
        <v>3400</v>
      </c>
      <c r="F229" s="5">
        <v>58</v>
      </c>
      <c r="G229" s="81">
        <v>0</v>
      </c>
      <c r="H229" s="5">
        <f t="shared" si="6"/>
        <v>-58</v>
      </c>
      <c r="I229" s="81"/>
      <c r="J229" s="81">
        <v>0</v>
      </c>
      <c r="K229" s="90">
        <f>INDEX([0]!MinSalary,MATCH(G229,[0]!SalaryGrade,0),1)</f>
        <v>0</v>
      </c>
      <c r="L229" s="90">
        <f>INDEX([0]!MaxSalary,MATCH(G229,[0]!SalaryGrade,0),1)</f>
        <v>0</v>
      </c>
      <c r="M229" s="5">
        <f t="shared" si="7"/>
        <v>0</v>
      </c>
      <c r="N229" s="156"/>
    </row>
    <row r="230" spans="3:14" x14ac:dyDescent="0.2">
      <c r="C230" s="154">
        <v>9902</v>
      </c>
      <c r="D230" s="155" t="s">
        <v>222</v>
      </c>
      <c r="E230" s="5">
        <v>3400</v>
      </c>
      <c r="F230" s="5">
        <v>60</v>
      </c>
      <c r="G230" s="81">
        <v>0</v>
      </c>
      <c r="H230" s="5">
        <f t="shared" si="6"/>
        <v>-60</v>
      </c>
      <c r="I230" s="81"/>
      <c r="J230" s="81">
        <v>0</v>
      </c>
      <c r="K230" s="90">
        <f>INDEX([0]!MinSalary,MATCH(G230,[0]!SalaryGrade,0),1)</f>
        <v>0</v>
      </c>
      <c r="L230" s="90">
        <f>INDEX([0]!MaxSalary,MATCH(G230,[0]!SalaryGrade,0),1)</f>
        <v>0</v>
      </c>
      <c r="M230" s="5">
        <f t="shared" si="7"/>
        <v>0</v>
      </c>
      <c r="N230" s="156"/>
    </row>
    <row r="231" spans="3:14" x14ac:dyDescent="0.2">
      <c r="C231" s="154">
        <v>9925</v>
      </c>
      <c r="D231" s="155" t="s">
        <v>223</v>
      </c>
      <c r="E231" s="5">
        <v>3400</v>
      </c>
      <c r="F231" s="5">
        <v>63</v>
      </c>
      <c r="G231" s="81">
        <v>0</v>
      </c>
      <c r="H231" s="5">
        <f t="shared" si="6"/>
        <v>-63</v>
      </c>
      <c r="I231" s="81"/>
      <c r="J231" s="81">
        <v>0</v>
      </c>
      <c r="K231" s="90">
        <f>INDEX([0]!MinSalary,MATCH(G231,[0]!SalaryGrade,0),1)</f>
        <v>0</v>
      </c>
      <c r="L231" s="90">
        <f>INDEX([0]!MaxSalary,MATCH(G231,[0]!SalaryGrade,0),1)</f>
        <v>0</v>
      </c>
      <c r="M231" s="5">
        <f t="shared" si="7"/>
        <v>0</v>
      </c>
      <c r="N231" s="156"/>
    </row>
    <row r="232" spans="3:14" x14ac:dyDescent="0.2">
      <c r="C232" s="154">
        <v>3438</v>
      </c>
      <c r="D232" s="155" t="s">
        <v>224</v>
      </c>
      <c r="E232" s="5">
        <v>3400</v>
      </c>
      <c r="F232" s="5">
        <v>65</v>
      </c>
      <c r="G232" s="81">
        <v>0</v>
      </c>
      <c r="H232" s="5">
        <f t="shared" si="6"/>
        <v>-65</v>
      </c>
      <c r="I232" s="81"/>
      <c r="J232" s="81">
        <v>0</v>
      </c>
      <c r="K232" s="90">
        <f>INDEX([0]!MinSalary,MATCH(G232,[0]!SalaryGrade,0),1)</f>
        <v>0</v>
      </c>
      <c r="L232" s="90">
        <f>INDEX([0]!MaxSalary,MATCH(G232,[0]!SalaryGrade,0),1)</f>
        <v>0</v>
      </c>
      <c r="M232" s="5">
        <f t="shared" si="7"/>
        <v>0</v>
      </c>
      <c r="N232" s="156"/>
    </row>
    <row r="233" spans="3:14" ht="13.5" thickBot="1" x14ac:dyDescent="0.25">
      <c r="C233" s="158">
        <v>9836</v>
      </c>
      <c r="D233" s="159" t="s">
        <v>225</v>
      </c>
      <c r="E233" s="7">
        <v>3400</v>
      </c>
      <c r="F233" s="7">
        <v>66</v>
      </c>
      <c r="G233" s="82">
        <v>0</v>
      </c>
      <c r="H233" s="7">
        <f t="shared" si="6"/>
        <v>-66</v>
      </c>
      <c r="I233" s="82"/>
      <c r="J233" s="82">
        <v>0</v>
      </c>
      <c r="K233" s="91">
        <f>INDEX([0]!MinSalary,MATCH(G233,[0]!SalaryGrade,0),1)</f>
        <v>0</v>
      </c>
      <c r="L233" s="91">
        <f>INDEX([0]!MaxSalary,MATCH(G233,[0]!SalaryGrade,0),1)</f>
        <v>0</v>
      </c>
      <c r="M233" s="7">
        <f t="shared" si="7"/>
        <v>0</v>
      </c>
      <c r="N233" s="156"/>
    </row>
    <row r="234" spans="3:14" x14ac:dyDescent="0.2">
      <c r="C234" s="157">
        <v>4071</v>
      </c>
      <c r="D234" s="160" t="s">
        <v>226</v>
      </c>
      <c r="E234" s="8">
        <v>4000</v>
      </c>
      <c r="F234" s="8">
        <v>63</v>
      </c>
      <c r="G234" s="83">
        <v>0</v>
      </c>
      <c r="H234" s="8">
        <f t="shared" si="6"/>
        <v>-63</v>
      </c>
      <c r="I234" s="83"/>
      <c r="J234" s="83">
        <v>0</v>
      </c>
      <c r="K234" s="92">
        <f>INDEX([0]!MinSalary,MATCH(G234,[0]!SalaryGrade,0),1)</f>
        <v>0</v>
      </c>
      <c r="L234" s="92">
        <f>INDEX([0]!MaxSalary,MATCH(G234,[0]!SalaryGrade,0),1)</f>
        <v>0</v>
      </c>
      <c r="M234" s="8">
        <f t="shared" si="7"/>
        <v>0</v>
      </c>
      <c r="N234" s="156"/>
    </row>
    <row r="235" spans="3:14" x14ac:dyDescent="0.2">
      <c r="C235" s="154">
        <v>33227</v>
      </c>
      <c r="D235" s="155" t="s">
        <v>227</v>
      </c>
      <c r="E235" s="5">
        <v>4000</v>
      </c>
      <c r="F235" s="5">
        <v>68</v>
      </c>
      <c r="G235" s="81">
        <v>0</v>
      </c>
      <c r="H235" s="5">
        <f t="shared" si="6"/>
        <v>-68</v>
      </c>
      <c r="I235" s="81"/>
      <c r="J235" s="81">
        <v>0</v>
      </c>
      <c r="K235" s="90">
        <f>INDEX([0]!MinSalary,MATCH(G235,[0]!SalaryGrade,0),1)</f>
        <v>0</v>
      </c>
      <c r="L235" s="90">
        <f>INDEX([0]!MaxSalary,MATCH(G235,[0]!SalaryGrade,0),1)</f>
        <v>0</v>
      </c>
      <c r="M235" s="5">
        <f t="shared" si="7"/>
        <v>0</v>
      </c>
      <c r="N235" s="156"/>
    </row>
    <row r="236" spans="3:14" x14ac:dyDescent="0.2">
      <c r="C236" s="154">
        <v>33732</v>
      </c>
      <c r="D236" s="155" t="s">
        <v>228</v>
      </c>
      <c r="E236" s="5">
        <v>4000</v>
      </c>
      <c r="F236" s="5">
        <v>67</v>
      </c>
      <c r="G236" s="81">
        <v>0</v>
      </c>
      <c r="H236" s="5">
        <f t="shared" si="6"/>
        <v>-67</v>
      </c>
      <c r="I236" s="81"/>
      <c r="J236" s="81">
        <v>0</v>
      </c>
      <c r="K236" s="90">
        <f>INDEX([0]!MinSalary,MATCH(G236,[0]!SalaryGrade,0),1)</f>
        <v>0</v>
      </c>
      <c r="L236" s="90">
        <f>INDEX([0]!MaxSalary,MATCH(G236,[0]!SalaryGrade,0),1)</f>
        <v>0</v>
      </c>
      <c r="M236" s="5">
        <f t="shared" si="7"/>
        <v>0</v>
      </c>
      <c r="N236" s="156"/>
    </row>
    <row r="237" spans="3:14" x14ac:dyDescent="0.2">
      <c r="C237" s="154">
        <v>33628</v>
      </c>
      <c r="D237" s="155" t="s">
        <v>229</v>
      </c>
      <c r="E237" s="5">
        <v>4000</v>
      </c>
      <c r="F237" s="5">
        <v>61</v>
      </c>
      <c r="G237" s="81">
        <v>0</v>
      </c>
      <c r="H237" s="5">
        <f t="shared" si="6"/>
        <v>-61</v>
      </c>
      <c r="I237" s="81"/>
      <c r="J237" s="81">
        <v>0</v>
      </c>
      <c r="K237" s="90">
        <f>INDEX([0]!MinSalary,MATCH(G237,[0]!SalaryGrade,0),1)</f>
        <v>0</v>
      </c>
      <c r="L237" s="90">
        <f>INDEX([0]!MaxSalary,MATCH(G237,[0]!SalaryGrade,0),1)</f>
        <v>0</v>
      </c>
      <c r="M237" s="5">
        <f t="shared" si="7"/>
        <v>0</v>
      </c>
      <c r="N237" s="156"/>
    </row>
    <row r="238" spans="3:14" x14ac:dyDescent="0.2">
      <c r="C238" s="154">
        <v>33629</v>
      </c>
      <c r="D238" s="155" t="s">
        <v>230</v>
      </c>
      <c r="E238" s="5">
        <v>4000</v>
      </c>
      <c r="F238" s="5">
        <v>63</v>
      </c>
      <c r="G238" s="81">
        <v>0</v>
      </c>
      <c r="H238" s="5">
        <f t="shared" si="6"/>
        <v>-63</v>
      </c>
      <c r="I238" s="81"/>
      <c r="J238" s="81">
        <v>0</v>
      </c>
      <c r="K238" s="90">
        <f>INDEX([0]!MinSalary,MATCH(G238,[0]!SalaryGrade,0),1)</f>
        <v>0</v>
      </c>
      <c r="L238" s="90">
        <f>INDEX([0]!MaxSalary,MATCH(G238,[0]!SalaryGrade,0),1)</f>
        <v>0</v>
      </c>
      <c r="M238" s="5">
        <f t="shared" si="7"/>
        <v>0</v>
      </c>
      <c r="N238" s="156"/>
    </row>
    <row r="239" spans="3:14" x14ac:dyDescent="0.2">
      <c r="C239" s="154">
        <v>33630</v>
      </c>
      <c r="D239" s="155" t="s">
        <v>231</v>
      </c>
      <c r="E239" s="5">
        <v>4000</v>
      </c>
      <c r="F239" s="5">
        <v>65</v>
      </c>
      <c r="G239" s="81">
        <v>0</v>
      </c>
      <c r="H239" s="5">
        <f t="shared" si="6"/>
        <v>-65</v>
      </c>
      <c r="I239" s="81"/>
      <c r="J239" s="81">
        <v>0</v>
      </c>
      <c r="K239" s="90">
        <f>INDEX([0]!MinSalary,MATCH(G239,[0]!SalaryGrade,0),1)</f>
        <v>0</v>
      </c>
      <c r="L239" s="90">
        <f>INDEX([0]!MaxSalary,MATCH(G239,[0]!SalaryGrade,0),1)</f>
        <v>0</v>
      </c>
      <c r="M239" s="5">
        <f t="shared" si="7"/>
        <v>0</v>
      </c>
      <c r="N239" s="156"/>
    </row>
    <row r="240" spans="3:14" ht="13.5" thickBot="1" x14ac:dyDescent="0.25">
      <c r="C240" s="158">
        <v>33743</v>
      </c>
      <c r="D240" s="159" t="s">
        <v>232</v>
      </c>
      <c r="E240" s="7">
        <v>4000</v>
      </c>
      <c r="F240" s="7">
        <v>70</v>
      </c>
      <c r="G240" s="82">
        <v>0</v>
      </c>
      <c r="H240" s="7">
        <f t="shared" si="6"/>
        <v>-70</v>
      </c>
      <c r="I240" s="82"/>
      <c r="J240" s="82">
        <v>0</v>
      </c>
      <c r="K240" s="91">
        <f>INDEX([0]!MinSalary,MATCH(G240,[0]!SalaryGrade,0),1)</f>
        <v>0</v>
      </c>
      <c r="L240" s="91">
        <f>INDEX([0]!MaxSalary,MATCH(G240,[0]!SalaryGrade,0),1)</f>
        <v>0</v>
      </c>
      <c r="M240" s="7">
        <f t="shared" si="7"/>
        <v>0</v>
      </c>
      <c r="N240" s="156"/>
    </row>
    <row r="241" spans="3:14" x14ac:dyDescent="0.2">
      <c r="C241" s="157">
        <v>4129</v>
      </c>
      <c r="D241" s="160" t="s">
        <v>233</v>
      </c>
      <c r="E241" s="8">
        <v>4001</v>
      </c>
      <c r="F241" s="8">
        <v>64</v>
      </c>
      <c r="G241" s="83">
        <v>0</v>
      </c>
      <c r="H241" s="8">
        <f t="shared" si="6"/>
        <v>-64</v>
      </c>
      <c r="I241" s="83"/>
      <c r="J241" s="83">
        <v>0</v>
      </c>
      <c r="K241" s="92">
        <f>INDEX([0]!MinSalary,MATCH(G241,[0]!SalaryGrade,0),1)</f>
        <v>0</v>
      </c>
      <c r="L241" s="92">
        <f>INDEX([0]!MaxSalary,MATCH(G241,[0]!SalaryGrade,0),1)</f>
        <v>0</v>
      </c>
      <c r="M241" s="8">
        <f t="shared" si="7"/>
        <v>0</v>
      </c>
      <c r="N241" s="156"/>
    </row>
    <row r="242" spans="3:14" x14ac:dyDescent="0.2">
      <c r="C242" s="154">
        <v>4134</v>
      </c>
      <c r="D242" s="155" t="s">
        <v>234</v>
      </c>
      <c r="E242" s="5">
        <v>4001</v>
      </c>
      <c r="F242" s="5">
        <v>67</v>
      </c>
      <c r="G242" s="81">
        <v>0</v>
      </c>
      <c r="H242" s="5">
        <f t="shared" si="6"/>
        <v>-67</v>
      </c>
      <c r="I242" s="81"/>
      <c r="J242" s="81">
        <v>0</v>
      </c>
      <c r="K242" s="90">
        <f>INDEX([0]!MinSalary,MATCH(G242,[0]!SalaryGrade,0),1)</f>
        <v>0</v>
      </c>
      <c r="L242" s="90">
        <f>INDEX([0]!MaxSalary,MATCH(G242,[0]!SalaryGrade,0),1)</f>
        <v>0</v>
      </c>
      <c r="M242" s="5">
        <f t="shared" si="7"/>
        <v>0</v>
      </c>
      <c r="N242" s="156"/>
    </row>
    <row r="243" spans="3:14" x14ac:dyDescent="0.2">
      <c r="C243" s="154">
        <v>4175</v>
      </c>
      <c r="D243" s="155" t="s">
        <v>235</v>
      </c>
      <c r="E243" s="5">
        <v>4001</v>
      </c>
      <c r="F243" s="5">
        <v>67</v>
      </c>
      <c r="G243" s="81">
        <v>0</v>
      </c>
      <c r="H243" s="5">
        <f t="shared" si="6"/>
        <v>-67</v>
      </c>
      <c r="I243" s="81"/>
      <c r="J243" s="81">
        <v>0</v>
      </c>
      <c r="K243" s="90">
        <f>INDEX([0]!MinSalary,MATCH(G243,[0]!SalaryGrade,0),1)</f>
        <v>0</v>
      </c>
      <c r="L243" s="90">
        <f>INDEX([0]!MaxSalary,MATCH(G243,[0]!SalaryGrade,0),1)</f>
        <v>0</v>
      </c>
      <c r="M243" s="5">
        <f t="shared" si="7"/>
        <v>0</v>
      </c>
      <c r="N243" s="156"/>
    </row>
    <row r="244" spans="3:14" x14ac:dyDescent="0.2">
      <c r="C244" s="154">
        <v>4176</v>
      </c>
      <c r="D244" s="155" t="s">
        <v>236</v>
      </c>
      <c r="E244" s="5">
        <v>4001</v>
      </c>
      <c r="F244" s="5">
        <v>70</v>
      </c>
      <c r="G244" s="81">
        <v>0</v>
      </c>
      <c r="H244" s="5">
        <f t="shared" si="6"/>
        <v>-70</v>
      </c>
      <c r="I244" s="81"/>
      <c r="J244" s="81">
        <v>0</v>
      </c>
      <c r="K244" s="90">
        <f>INDEX([0]!MinSalary,MATCH(G244,[0]!SalaryGrade,0),1)</f>
        <v>0</v>
      </c>
      <c r="L244" s="90">
        <f>INDEX([0]!MaxSalary,MATCH(G244,[0]!SalaryGrade,0),1)</f>
        <v>0</v>
      </c>
      <c r="M244" s="5">
        <f t="shared" si="7"/>
        <v>0</v>
      </c>
      <c r="N244" s="156"/>
    </row>
    <row r="245" spans="3:14" x14ac:dyDescent="0.2">
      <c r="C245" s="154">
        <v>4177</v>
      </c>
      <c r="D245" s="155" t="s">
        <v>237</v>
      </c>
      <c r="E245" s="5">
        <v>4001</v>
      </c>
      <c r="F245" s="5">
        <v>73</v>
      </c>
      <c r="G245" s="81">
        <v>0</v>
      </c>
      <c r="H245" s="5">
        <f t="shared" si="6"/>
        <v>-73</v>
      </c>
      <c r="I245" s="81"/>
      <c r="J245" s="81">
        <v>0</v>
      </c>
      <c r="K245" s="90">
        <f>INDEX([0]!MinSalary,MATCH(G245,[0]!SalaryGrade,0),1)</f>
        <v>0</v>
      </c>
      <c r="L245" s="90">
        <f>INDEX([0]!MaxSalary,MATCH(G245,[0]!SalaryGrade,0),1)</f>
        <v>0</v>
      </c>
      <c r="M245" s="5">
        <f t="shared" si="7"/>
        <v>0</v>
      </c>
      <c r="N245" s="156"/>
    </row>
    <row r="246" spans="3:14" x14ac:dyDescent="0.2">
      <c r="C246" s="154">
        <v>4125</v>
      </c>
      <c r="D246" s="155" t="s">
        <v>238</v>
      </c>
      <c r="E246" s="5">
        <v>4001</v>
      </c>
      <c r="F246" s="5">
        <v>66</v>
      </c>
      <c r="G246" s="81">
        <v>0</v>
      </c>
      <c r="H246" s="5">
        <f t="shared" si="6"/>
        <v>-66</v>
      </c>
      <c r="I246" s="81"/>
      <c r="J246" s="81">
        <v>0</v>
      </c>
      <c r="K246" s="90">
        <f>INDEX([0]!MinSalary,MATCH(G246,[0]!SalaryGrade,0),1)</f>
        <v>0</v>
      </c>
      <c r="L246" s="90">
        <f>INDEX([0]!MaxSalary,MATCH(G246,[0]!SalaryGrade,0),1)</f>
        <v>0</v>
      </c>
      <c r="M246" s="5">
        <f t="shared" si="7"/>
        <v>0</v>
      </c>
      <c r="N246" s="156"/>
    </row>
    <row r="247" spans="3:14" x14ac:dyDescent="0.2">
      <c r="C247" s="154">
        <v>4174</v>
      </c>
      <c r="D247" s="155" t="s">
        <v>239</v>
      </c>
      <c r="E247" s="5">
        <v>4001</v>
      </c>
      <c r="F247" s="5">
        <v>66</v>
      </c>
      <c r="G247" s="81">
        <v>0</v>
      </c>
      <c r="H247" s="5">
        <f t="shared" si="6"/>
        <v>-66</v>
      </c>
      <c r="I247" s="81"/>
      <c r="J247" s="81">
        <v>0</v>
      </c>
      <c r="K247" s="90">
        <f>INDEX([0]!MinSalary,MATCH(G247,[0]!SalaryGrade,0),1)</f>
        <v>0</v>
      </c>
      <c r="L247" s="90">
        <f>INDEX([0]!MaxSalary,MATCH(G247,[0]!SalaryGrade,0),1)</f>
        <v>0</v>
      </c>
      <c r="M247" s="5">
        <f t="shared" si="7"/>
        <v>0</v>
      </c>
      <c r="N247" s="156"/>
    </row>
    <row r="248" spans="3:14" x14ac:dyDescent="0.2">
      <c r="C248" s="154">
        <v>4122</v>
      </c>
      <c r="D248" s="155" t="s">
        <v>240</v>
      </c>
      <c r="E248" s="5">
        <v>4001</v>
      </c>
      <c r="F248" s="5">
        <v>60</v>
      </c>
      <c r="G248" s="81">
        <v>0</v>
      </c>
      <c r="H248" s="5">
        <f t="shared" si="6"/>
        <v>-60</v>
      </c>
      <c r="I248" s="81"/>
      <c r="J248" s="81">
        <v>0</v>
      </c>
      <c r="K248" s="90">
        <f>INDEX([0]!MinSalary,MATCH(G248,[0]!SalaryGrade,0),1)</f>
        <v>0</v>
      </c>
      <c r="L248" s="90">
        <f>INDEX([0]!MaxSalary,MATCH(G248,[0]!SalaryGrade,0),1)</f>
        <v>0</v>
      </c>
      <c r="M248" s="5">
        <f t="shared" si="7"/>
        <v>0</v>
      </c>
      <c r="N248" s="156"/>
    </row>
    <row r="249" spans="3:14" x14ac:dyDescent="0.2">
      <c r="C249" s="154">
        <v>4123</v>
      </c>
      <c r="D249" s="155" t="s">
        <v>241</v>
      </c>
      <c r="E249" s="5">
        <v>4001</v>
      </c>
      <c r="F249" s="5">
        <v>63</v>
      </c>
      <c r="G249" s="81">
        <v>0</v>
      </c>
      <c r="H249" s="5">
        <f t="shared" si="6"/>
        <v>-63</v>
      </c>
      <c r="I249" s="81"/>
      <c r="J249" s="81">
        <v>0</v>
      </c>
      <c r="K249" s="90">
        <f>INDEX([0]!MinSalary,MATCH(G249,[0]!SalaryGrade,0),1)</f>
        <v>0</v>
      </c>
      <c r="L249" s="90">
        <f>INDEX([0]!MaxSalary,MATCH(G249,[0]!SalaryGrade,0),1)</f>
        <v>0</v>
      </c>
      <c r="M249" s="5">
        <f t="shared" si="7"/>
        <v>0</v>
      </c>
      <c r="N249" s="156"/>
    </row>
    <row r="250" spans="3:14" x14ac:dyDescent="0.2">
      <c r="C250" s="154">
        <v>4120</v>
      </c>
      <c r="D250" s="155" t="s">
        <v>242</v>
      </c>
      <c r="E250" s="5">
        <v>4001</v>
      </c>
      <c r="F250" s="5">
        <v>56</v>
      </c>
      <c r="G250" s="81">
        <v>0</v>
      </c>
      <c r="H250" s="5">
        <f t="shared" si="6"/>
        <v>-56</v>
      </c>
      <c r="I250" s="81"/>
      <c r="J250" s="81">
        <v>0</v>
      </c>
      <c r="K250" s="90">
        <f>INDEX([0]!MinSalary,MATCH(G250,[0]!SalaryGrade,0),1)</f>
        <v>0</v>
      </c>
      <c r="L250" s="90">
        <f>INDEX([0]!MaxSalary,MATCH(G250,[0]!SalaryGrade,0),1)</f>
        <v>0</v>
      </c>
      <c r="M250" s="5">
        <f t="shared" si="7"/>
        <v>0</v>
      </c>
      <c r="N250" s="156"/>
    </row>
    <row r="251" spans="3:14" x14ac:dyDescent="0.2">
      <c r="C251" s="154">
        <v>4121</v>
      </c>
      <c r="D251" s="155" t="s">
        <v>243</v>
      </c>
      <c r="E251" s="5">
        <v>4001</v>
      </c>
      <c r="F251" s="5">
        <v>58</v>
      </c>
      <c r="G251" s="81">
        <v>0</v>
      </c>
      <c r="H251" s="5">
        <f t="shared" si="6"/>
        <v>-58</v>
      </c>
      <c r="I251" s="81"/>
      <c r="J251" s="81">
        <v>0</v>
      </c>
      <c r="K251" s="90">
        <f>INDEX([0]!MinSalary,MATCH(G251,[0]!SalaryGrade,0),1)</f>
        <v>0</v>
      </c>
      <c r="L251" s="90">
        <f>INDEX([0]!MaxSalary,MATCH(G251,[0]!SalaryGrade,0),1)</f>
        <v>0</v>
      </c>
      <c r="M251" s="5">
        <f t="shared" si="7"/>
        <v>0</v>
      </c>
      <c r="N251" s="156"/>
    </row>
    <row r="252" spans="3:14" x14ac:dyDescent="0.2">
      <c r="C252" s="154">
        <v>4161</v>
      </c>
      <c r="D252" s="155" t="s">
        <v>244</v>
      </c>
      <c r="E252" s="5">
        <v>4001</v>
      </c>
      <c r="F252" s="5">
        <v>65</v>
      </c>
      <c r="G252" s="81">
        <v>0</v>
      </c>
      <c r="H252" s="5">
        <f t="shared" si="6"/>
        <v>-65</v>
      </c>
      <c r="I252" s="81"/>
      <c r="J252" s="81">
        <v>0</v>
      </c>
      <c r="K252" s="90">
        <f>INDEX([0]!MinSalary,MATCH(G252,[0]!SalaryGrade,0),1)</f>
        <v>0</v>
      </c>
      <c r="L252" s="90">
        <f>INDEX([0]!MaxSalary,MATCH(G252,[0]!SalaryGrade,0),1)</f>
        <v>0</v>
      </c>
      <c r="M252" s="5">
        <f t="shared" si="7"/>
        <v>0</v>
      </c>
      <c r="N252" s="156"/>
    </row>
    <row r="253" spans="3:14" x14ac:dyDescent="0.2">
      <c r="C253" s="154">
        <v>4173</v>
      </c>
      <c r="D253" s="155" t="s">
        <v>245</v>
      </c>
      <c r="E253" s="5">
        <v>4001</v>
      </c>
      <c r="F253" s="5">
        <v>67</v>
      </c>
      <c r="G253" s="81">
        <v>0</v>
      </c>
      <c r="H253" s="5">
        <f t="shared" si="6"/>
        <v>-67</v>
      </c>
      <c r="I253" s="81"/>
      <c r="J253" s="81">
        <v>0</v>
      </c>
      <c r="K253" s="90">
        <f>INDEX([0]!MinSalary,MATCH(G253,[0]!SalaryGrade,0),1)</f>
        <v>0</v>
      </c>
      <c r="L253" s="90">
        <f>INDEX([0]!MaxSalary,MATCH(G253,[0]!SalaryGrade,0),1)</f>
        <v>0</v>
      </c>
      <c r="M253" s="5">
        <f t="shared" si="7"/>
        <v>0</v>
      </c>
      <c r="N253" s="156"/>
    </row>
    <row r="254" spans="3:14" x14ac:dyDescent="0.2">
      <c r="C254" s="154">
        <v>4159</v>
      </c>
      <c r="D254" s="155" t="s">
        <v>246</v>
      </c>
      <c r="E254" s="5">
        <v>4001</v>
      </c>
      <c r="F254" s="5">
        <v>60</v>
      </c>
      <c r="G254" s="81">
        <v>0</v>
      </c>
      <c r="H254" s="5">
        <f t="shared" si="6"/>
        <v>-60</v>
      </c>
      <c r="I254" s="81"/>
      <c r="J254" s="81">
        <v>0</v>
      </c>
      <c r="K254" s="90">
        <f>INDEX([0]!MinSalary,MATCH(G254,[0]!SalaryGrade,0),1)</f>
        <v>0</v>
      </c>
      <c r="L254" s="90">
        <f>INDEX([0]!MaxSalary,MATCH(G254,[0]!SalaryGrade,0),1)</f>
        <v>0</v>
      </c>
      <c r="M254" s="5">
        <f t="shared" si="7"/>
        <v>0</v>
      </c>
      <c r="N254" s="156"/>
    </row>
    <row r="255" spans="3:14" x14ac:dyDescent="0.2">
      <c r="C255" s="154">
        <v>4160</v>
      </c>
      <c r="D255" s="155" t="s">
        <v>247</v>
      </c>
      <c r="E255" s="5">
        <v>4001</v>
      </c>
      <c r="F255" s="5">
        <v>63</v>
      </c>
      <c r="G255" s="81">
        <v>0</v>
      </c>
      <c r="H255" s="5">
        <f t="shared" si="6"/>
        <v>-63</v>
      </c>
      <c r="I255" s="81"/>
      <c r="J255" s="81">
        <v>0</v>
      </c>
      <c r="K255" s="90">
        <f>INDEX([0]!MinSalary,MATCH(G255,[0]!SalaryGrade,0),1)</f>
        <v>0</v>
      </c>
      <c r="L255" s="90">
        <f>INDEX([0]!MaxSalary,MATCH(G255,[0]!SalaryGrade,0),1)</f>
        <v>0</v>
      </c>
      <c r="M255" s="5">
        <f t="shared" si="7"/>
        <v>0</v>
      </c>
      <c r="N255" s="156"/>
    </row>
    <row r="256" spans="3:14" ht="13.5" thickBot="1" x14ac:dyDescent="0.25">
      <c r="C256" s="158">
        <v>9906</v>
      </c>
      <c r="D256" s="159" t="s">
        <v>248</v>
      </c>
      <c r="E256" s="7">
        <v>4001</v>
      </c>
      <c r="F256" s="7">
        <v>64</v>
      </c>
      <c r="G256" s="82">
        <v>0</v>
      </c>
      <c r="H256" s="7">
        <f t="shared" si="6"/>
        <v>-64</v>
      </c>
      <c r="I256" s="82"/>
      <c r="J256" s="82">
        <v>0</v>
      </c>
      <c r="K256" s="91">
        <f>INDEX([0]!MinSalary,MATCH(G256,[0]!SalaryGrade,0),1)</f>
        <v>0</v>
      </c>
      <c r="L256" s="91">
        <f>INDEX([0]!MaxSalary,MATCH(G256,[0]!SalaryGrade,0),1)</f>
        <v>0</v>
      </c>
      <c r="M256" s="7">
        <f t="shared" si="7"/>
        <v>0</v>
      </c>
      <c r="N256" s="156"/>
    </row>
    <row r="257" spans="3:14" x14ac:dyDescent="0.2">
      <c r="C257" s="157">
        <v>4086</v>
      </c>
      <c r="D257" s="160" t="s">
        <v>249</v>
      </c>
      <c r="E257" s="8">
        <v>4003</v>
      </c>
      <c r="F257" s="8">
        <v>63</v>
      </c>
      <c r="G257" s="83">
        <v>0</v>
      </c>
      <c r="H257" s="8">
        <f t="shared" si="6"/>
        <v>-63</v>
      </c>
      <c r="I257" s="83"/>
      <c r="J257" s="83">
        <v>0</v>
      </c>
      <c r="K257" s="92">
        <f>INDEX([0]!MinSalary,MATCH(G257,[0]!SalaryGrade,0),1)</f>
        <v>0</v>
      </c>
      <c r="L257" s="92">
        <f>INDEX([0]!MaxSalary,MATCH(G257,[0]!SalaryGrade,0),1)</f>
        <v>0</v>
      </c>
      <c r="M257" s="8">
        <f t="shared" si="7"/>
        <v>0</v>
      </c>
      <c r="N257" s="156"/>
    </row>
    <row r="258" spans="3:14" x14ac:dyDescent="0.2">
      <c r="C258" s="154">
        <v>4087</v>
      </c>
      <c r="D258" s="155" t="s">
        <v>250</v>
      </c>
      <c r="E258" s="5">
        <v>4003</v>
      </c>
      <c r="F258" s="5">
        <v>65</v>
      </c>
      <c r="G258" s="81">
        <v>0</v>
      </c>
      <c r="H258" s="5">
        <f t="shared" si="6"/>
        <v>-65</v>
      </c>
      <c r="I258" s="81"/>
      <c r="J258" s="81">
        <v>0</v>
      </c>
      <c r="K258" s="90">
        <f>INDEX([0]!MinSalary,MATCH(G258,[0]!SalaryGrade,0),1)</f>
        <v>0</v>
      </c>
      <c r="L258" s="90">
        <f>INDEX([0]!MaxSalary,MATCH(G258,[0]!SalaryGrade,0),1)</f>
        <v>0</v>
      </c>
      <c r="M258" s="5">
        <f t="shared" si="7"/>
        <v>0</v>
      </c>
      <c r="N258" s="156"/>
    </row>
    <row r="259" spans="3:14" x14ac:dyDescent="0.2">
      <c r="C259" s="154">
        <v>4089</v>
      </c>
      <c r="D259" s="155" t="s">
        <v>251</v>
      </c>
      <c r="E259" s="5">
        <v>4003</v>
      </c>
      <c r="F259" s="5">
        <v>67</v>
      </c>
      <c r="G259" s="81">
        <v>0</v>
      </c>
      <c r="H259" s="5">
        <f t="shared" si="6"/>
        <v>-67</v>
      </c>
      <c r="I259" s="81"/>
      <c r="J259" s="81">
        <v>0</v>
      </c>
      <c r="K259" s="90">
        <f>INDEX([0]!MinSalary,MATCH(G259,[0]!SalaryGrade,0),1)</f>
        <v>0</v>
      </c>
      <c r="L259" s="90">
        <f>INDEX([0]!MaxSalary,MATCH(G259,[0]!SalaryGrade,0),1)</f>
        <v>0</v>
      </c>
      <c r="M259" s="5">
        <f t="shared" si="7"/>
        <v>0</v>
      </c>
      <c r="N259" s="156"/>
    </row>
    <row r="260" spans="3:14" x14ac:dyDescent="0.2">
      <c r="C260" s="154">
        <v>4090</v>
      </c>
      <c r="D260" s="155" t="s">
        <v>252</v>
      </c>
      <c r="E260" s="5">
        <v>4003</v>
      </c>
      <c r="F260" s="5">
        <v>68</v>
      </c>
      <c r="G260" s="81">
        <v>0</v>
      </c>
      <c r="H260" s="5">
        <f t="shared" si="6"/>
        <v>-68</v>
      </c>
      <c r="I260" s="81"/>
      <c r="J260" s="81">
        <v>0</v>
      </c>
      <c r="K260" s="90">
        <f>INDEX([0]!MinSalary,MATCH(G260,[0]!SalaryGrade,0),1)</f>
        <v>0</v>
      </c>
      <c r="L260" s="90">
        <f>INDEX([0]!MaxSalary,MATCH(G260,[0]!SalaryGrade,0),1)</f>
        <v>0</v>
      </c>
      <c r="M260" s="5">
        <f t="shared" si="7"/>
        <v>0</v>
      </c>
      <c r="N260" s="156"/>
    </row>
    <row r="261" spans="3:14" x14ac:dyDescent="0.2">
      <c r="C261" s="154">
        <v>4091</v>
      </c>
      <c r="D261" s="155" t="s">
        <v>253</v>
      </c>
      <c r="E261" s="5">
        <v>4003</v>
      </c>
      <c r="F261" s="5">
        <v>69</v>
      </c>
      <c r="G261" s="81">
        <v>0</v>
      </c>
      <c r="H261" s="5">
        <f t="shared" si="6"/>
        <v>-69</v>
      </c>
      <c r="I261" s="81"/>
      <c r="J261" s="81">
        <v>0</v>
      </c>
      <c r="K261" s="90">
        <f>INDEX([0]!MinSalary,MATCH(G261,[0]!SalaryGrade,0),1)</f>
        <v>0</v>
      </c>
      <c r="L261" s="90">
        <f>INDEX([0]!MaxSalary,MATCH(G261,[0]!SalaryGrade,0),1)</f>
        <v>0</v>
      </c>
      <c r="M261" s="5">
        <f t="shared" si="7"/>
        <v>0</v>
      </c>
      <c r="N261" s="156"/>
    </row>
    <row r="262" spans="3:14" x14ac:dyDescent="0.2">
      <c r="C262" s="154">
        <v>4092</v>
      </c>
      <c r="D262" s="155" t="s">
        <v>254</v>
      </c>
      <c r="E262" s="5">
        <v>4003</v>
      </c>
      <c r="F262" s="5">
        <v>71</v>
      </c>
      <c r="G262" s="81">
        <v>0</v>
      </c>
      <c r="H262" s="5">
        <f t="shared" si="6"/>
        <v>-71</v>
      </c>
      <c r="I262" s="81"/>
      <c r="J262" s="81">
        <v>0</v>
      </c>
      <c r="K262" s="90">
        <f>INDEX([0]!MinSalary,MATCH(G262,[0]!SalaryGrade,0),1)</f>
        <v>0</v>
      </c>
      <c r="L262" s="90">
        <f>INDEX([0]!MaxSalary,MATCH(G262,[0]!SalaryGrade,0),1)</f>
        <v>0</v>
      </c>
      <c r="M262" s="5">
        <f t="shared" si="7"/>
        <v>0</v>
      </c>
      <c r="N262" s="156"/>
    </row>
    <row r="263" spans="3:14" ht="13.5" thickBot="1" x14ac:dyDescent="0.25">
      <c r="C263" s="158">
        <v>4088</v>
      </c>
      <c r="D263" s="159" t="s">
        <v>255</v>
      </c>
      <c r="E263" s="7">
        <v>4003</v>
      </c>
      <c r="F263" s="7">
        <v>66</v>
      </c>
      <c r="G263" s="82">
        <v>0</v>
      </c>
      <c r="H263" s="7">
        <f t="shared" si="6"/>
        <v>-66</v>
      </c>
      <c r="I263" s="82"/>
      <c r="J263" s="82">
        <v>0</v>
      </c>
      <c r="K263" s="91">
        <f>INDEX([0]!MinSalary,MATCH(G263,[0]!SalaryGrade,0),1)</f>
        <v>0</v>
      </c>
      <c r="L263" s="91">
        <f>INDEX([0]!MaxSalary,MATCH(G263,[0]!SalaryGrade,0),1)</f>
        <v>0</v>
      </c>
      <c r="M263" s="7">
        <f t="shared" si="7"/>
        <v>0</v>
      </c>
      <c r="N263" s="156"/>
    </row>
    <row r="264" spans="3:14" x14ac:dyDescent="0.2">
      <c r="C264" s="157">
        <v>4130</v>
      </c>
      <c r="D264" s="160" t="s">
        <v>256</v>
      </c>
      <c r="E264" s="8">
        <v>4004</v>
      </c>
      <c r="F264" s="8">
        <v>63</v>
      </c>
      <c r="G264" s="83">
        <v>0</v>
      </c>
      <c r="H264" s="8">
        <f t="shared" si="6"/>
        <v>-63</v>
      </c>
      <c r="I264" s="83"/>
      <c r="J264" s="83">
        <v>0</v>
      </c>
      <c r="K264" s="92">
        <f>INDEX([0]!MinSalary,MATCH(G264,[0]!SalaryGrade,0),1)</f>
        <v>0</v>
      </c>
      <c r="L264" s="92">
        <f>INDEX([0]!MaxSalary,MATCH(G264,[0]!SalaryGrade,0),1)</f>
        <v>0</v>
      </c>
      <c r="M264" s="8">
        <f t="shared" si="7"/>
        <v>0</v>
      </c>
      <c r="N264" s="156"/>
    </row>
    <row r="265" spans="3:14" x14ac:dyDescent="0.2">
      <c r="C265" s="154">
        <v>4131</v>
      </c>
      <c r="D265" s="155" t="s">
        <v>257</v>
      </c>
      <c r="E265" s="5">
        <v>4004</v>
      </c>
      <c r="F265" s="5">
        <v>66</v>
      </c>
      <c r="G265" s="81">
        <v>0</v>
      </c>
      <c r="H265" s="5">
        <f t="shared" si="6"/>
        <v>-66</v>
      </c>
      <c r="I265" s="81"/>
      <c r="J265" s="81">
        <v>0</v>
      </c>
      <c r="K265" s="90">
        <f>INDEX([0]!MinSalary,MATCH(G265,[0]!SalaryGrade,0),1)</f>
        <v>0</v>
      </c>
      <c r="L265" s="90">
        <f>INDEX([0]!MaxSalary,MATCH(G265,[0]!SalaryGrade,0),1)</f>
        <v>0</v>
      </c>
      <c r="M265" s="5">
        <f t="shared" si="7"/>
        <v>0</v>
      </c>
      <c r="N265" s="156"/>
    </row>
    <row r="266" spans="3:14" ht="13.5" thickBot="1" x14ac:dyDescent="0.25">
      <c r="C266" s="158">
        <v>4132</v>
      </c>
      <c r="D266" s="159" t="s">
        <v>258</v>
      </c>
      <c r="E266" s="7">
        <v>4004</v>
      </c>
      <c r="F266" s="7">
        <v>68</v>
      </c>
      <c r="G266" s="82">
        <v>0</v>
      </c>
      <c r="H266" s="7">
        <f t="shared" si="6"/>
        <v>-68</v>
      </c>
      <c r="I266" s="82"/>
      <c r="J266" s="82">
        <v>0</v>
      </c>
      <c r="K266" s="91">
        <f>INDEX([0]!MinSalary,MATCH(G266,[0]!SalaryGrade,0),1)</f>
        <v>0</v>
      </c>
      <c r="L266" s="91">
        <f>INDEX([0]!MaxSalary,MATCH(G266,[0]!SalaryGrade,0),1)</f>
        <v>0</v>
      </c>
      <c r="M266" s="7">
        <f t="shared" si="7"/>
        <v>0</v>
      </c>
      <c r="N266" s="156"/>
    </row>
    <row r="267" spans="3:14" x14ac:dyDescent="0.2">
      <c r="C267" s="157">
        <v>4007</v>
      </c>
      <c r="D267" s="160" t="s">
        <v>259</v>
      </c>
      <c r="E267" s="8">
        <v>4005</v>
      </c>
      <c r="F267" s="8">
        <v>68</v>
      </c>
      <c r="G267" s="83">
        <v>0</v>
      </c>
      <c r="H267" s="8">
        <f t="shared" ref="H267:H330" si="8">SUM(G267-F267)</f>
        <v>-68</v>
      </c>
      <c r="I267" s="83"/>
      <c r="J267" s="83">
        <v>0</v>
      </c>
      <c r="K267" s="92">
        <f>INDEX([0]!MinSalary,MATCH(G267,[0]!SalaryGrade,0),1)</f>
        <v>0</v>
      </c>
      <c r="L267" s="92">
        <f>INDEX([0]!MaxSalary,MATCH(G267,[0]!SalaryGrade,0),1)</f>
        <v>0</v>
      </c>
      <c r="M267" s="8">
        <f t="shared" si="7"/>
        <v>0</v>
      </c>
      <c r="N267" s="156"/>
    </row>
    <row r="268" spans="3:14" x14ac:dyDescent="0.2">
      <c r="C268" s="154">
        <v>4009</v>
      </c>
      <c r="D268" s="155" t="s">
        <v>260</v>
      </c>
      <c r="E268" s="5">
        <v>4005</v>
      </c>
      <c r="F268" s="5">
        <v>70</v>
      </c>
      <c r="G268" s="81">
        <v>0</v>
      </c>
      <c r="H268" s="5">
        <f t="shared" si="8"/>
        <v>-70</v>
      </c>
      <c r="I268" s="81"/>
      <c r="J268" s="81">
        <v>0</v>
      </c>
      <c r="K268" s="90">
        <f>INDEX([0]!MinSalary,MATCH(G268,[0]!SalaryGrade,0),1)</f>
        <v>0</v>
      </c>
      <c r="L268" s="90">
        <f>INDEX([0]!MaxSalary,MATCH(G268,[0]!SalaryGrade,0),1)</f>
        <v>0</v>
      </c>
      <c r="M268" s="5">
        <f t="shared" si="7"/>
        <v>0</v>
      </c>
      <c r="N268" s="156"/>
    </row>
    <row r="269" spans="3:14" ht="13.5" thickBot="1" x14ac:dyDescent="0.25">
      <c r="C269" s="158">
        <v>4035</v>
      </c>
      <c r="D269" s="159" t="s">
        <v>261</v>
      </c>
      <c r="E269" s="7">
        <v>4005</v>
      </c>
      <c r="F269" s="7">
        <v>72</v>
      </c>
      <c r="G269" s="82">
        <v>0</v>
      </c>
      <c r="H269" s="7">
        <f t="shared" si="8"/>
        <v>-72</v>
      </c>
      <c r="I269" s="82"/>
      <c r="J269" s="82">
        <v>0</v>
      </c>
      <c r="K269" s="91">
        <f>INDEX([0]!MinSalary,MATCH(G269,[0]!SalaryGrade,0),1)</f>
        <v>0</v>
      </c>
      <c r="L269" s="91">
        <f>INDEX([0]!MaxSalary,MATCH(G269,[0]!SalaryGrade,0),1)</f>
        <v>0</v>
      </c>
      <c r="M269" s="7">
        <f t="shared" si="7"/>
        <v>0</v>
      </c>
      <c r="N269" s="156"/>
    </row>
    <row r="270" spans="3:14" x14ac:dyDescent="0.2">
      <c r="C270" s="157">
        <v>9808</v>
      </c>
      <c r="D270" s="160" t="s">
        <v>262</v>
      </c>
      <c r="E270" s="8">
        <v>4006</v>
      </c>
      <c r="F270" s="8">
        <v>67</v>
      </c>
      <c r="G270" s="83">
        <v>0</v>
      </c>
      <c r="H270" s="8">
        <f t="shared" si="8"/>
        <v>-67</v>
      </c>
      <c r="I270" s="83"/>
      <c r="J270" s="83">
        <v>0</v>
      </c>
      <c r="K270" s="92">
        <f>INDEX([0]!MinSalary,MATCH(G270,[0]!SalaryGrade,0),1)</f>
        <v>0</v>
      </c>
      <c r="L270" s="92">
        <f>INDEX([0]!MaxSalary,MATCH(G270,[0]!SalaryGrade,0),1)</f>
        <v>0</v>
      </c>
      <c r="M270" s="8">
        <f t="shared" si="7"/>
        <v>0</v>
      </c>
      <c r="N270" s="156"/>
    </row>
    <row r="271" spans="3:14" ht="13.5" thickBot="1" x14ac:dyDescent="0.25">
      <c r="C271" s="158">
        <v>4030</v>
      </c>
      <c r="D271" s="159" t="s">
        <v>263</v>
      </c>
      <c r="E271" s="7">
        <v>4006</v>
      </c>
      <c r="F271" s="7">
        <v>70</v>
      </c>
      <c r="G271" s="82">
        <v>0</v>
      </c>
      <c r="H271" s="7">
        <f t="shared" si="8"/>
        <v>-70</v>
      </c>
      <c r="I271" s="82"/>
      <c r="J271" s="82">
        <v>0</v>
      </c>
      <c r="K271" s="91">
        <f>INDEX([0]!MinSalary,MATCH(G271,[0]!SalaryGrade,0),1)</f>
        <v>0</v>
      </c>
      <c r="L271" s="91">
        <f>INDEX([0]!MaxSalary,MATCH(G271,[0]!SalaryGrade,0),1)</f>
        <v>0</v>
      </c>
      <c r="M271" s="7">
        <f t="shared" si="7"/>
        <v>0</v>
      </c>
      <c r="N271" s="156"/>
    </row>
    <row r="272" spans="3:14" x14ac:dyDescent="0.2">
      <c r="C272" s="157">
        <v>4001</v>
      </c>
      <c r="D272" s="160" t="s">
        <v>264</v>
      </c>
      <c r="E272" s="8">
        <v>4007</v>
      </c>
      <c r="F272" s="8">
        <v>68</v>
      </c>
      <c r="G272" s="83">
        <v>0</v>
      </c>
      <c r="H272" s="8">
        <f t="shared" si="8"/>
        <v>-68</v>
      </c>
      <c r="I272" s="83"/>
      <c r="J272" s="83">
        <v>0</v>
      </c>
      <c r="K272" s="92">
        <f>INDEX([0]!MinSalary,MATCH(G272,[0]!SalaryGrade,0),1)</f>
        <v>0</v>
      </c>
      <c r="L272" s="92">
        <f>INDEX([0]!MaxSalary,MATCH(G272,[0]!SalaryGrade,0),1)</f>
        <v>0</v>
      </c>
      <c r="M272" s="8">
        <f t="shared" si="7"/>
        <v>0</v>
      </c>
      <c r="N272" s="156"/>
    </row>
    <row r="273" spans="3:14" ht="13.5" thickBot="1" x14ac:dyDescent="0.25">
      <c r="C273" s="158">
        <v>4002</v>
      </c>
      <c r="D273" s="159" t="s">
        <v>265</v>
      </c>
      <c r="E273" s="7">
        <v>4007</v>
      </c>
      <c r="F273" s="7">
        <v>70</v>
      </c>
      <c r="G273" s="82">
        <v>0</v>
      </c>
      <c r="H273" s="7">
        <f t="shared" si="8"/>
        <v>-70</v>
      </c>
      <c r="I273" s="82"/>
      <c r="J273" s="82">
        <v>0</v>
      </c>
      <c r="K273" s="91">
        <f>INDEX([0]!MinSalary,MATCH(G273,[0]!SalaryGrade,0),1)</f>
        <v>0</v>
      </c>
      <c r="L273" s="91">
        <f>INDEX([0]!MaxSalary,MATCH(G273,[0]!SalaryGrade,0),1)</f>
        <v>0</v>
      </c>
      <c r="M273" s="7">
        <f t="shared" si="7"/>
        <v>0</v>
      </c>
      <c r="N273" s="156"/>
    </row>
    <row r="274" spans="3:14" x14ac:dyDescent="0.2">
      <c r="C274" s="174">
        <v>4046</v>
      </c>
      <c r="D274" s="164" t="s">
        <v>266</v>
      </c>
      <c r="E274" s="8">
        <v>4008</v>
      </c>
      <c r="F274" s="8">
        <v>74</v>
      </c>
      <c r="G274" s="83">
        <v>0</v>
      </c>
      <c r="H274" s="8">
        <f t="shared" si="8"/>
        <v>-74</v>
      </c>
      <c r="I274" s="98"/>
      <c r="J274" s="83">
        <v>0</v>
      </c>
      <c r="K274" s="92">
        <f>INDEX([0]!MinSalary,MATCH(G274,[0]!SalaryGrade,0),1)</f>
        <v>0</v>
      </c>
      <c r="L274" s="92">
        <f>INDEX([0]!MaxSalary,MATCH(G274,[0]!SalaryGrade,0),1)</f>
        <v>0</v>
      </c>
      <c r="M274" s="8">
        <f t="shared" si="7"/>
        <v>0</v>
      </c>
      <c r="N274" s="156"/>
    </row>
    <row r="275" spans="3:14" x14ac:dyDescent="0.2">
      <c r="C275" s="157">
        <v>4164</v>
      </c>
      <c r="D275" s="164" t="s">
        <v>267</v>
      </c>
      <c r="E275" s="8">
        <v>4008</v>
      </c>
      <c r="F275" s="8">
        <v>72</v>
      </c>
      <c r="G275" s="81">
        <v>0</v>
      </c>
      <c r="H275" s="8">
        <f t="shared" si="8"/>
        <v>-72</v>
      </c>
      <c r="I275" s="83"/>
      <c r="J275" s="81">
        <v>0</v>
      </c>
      <c r="K275" s="90">
        <f>INDEX([0]!MinSalary,MATCH(G275,[0]!SalaryGrade,0),1)</f>
        <v>0</v>
      </c>
      <c r="L275" s="90">
        <f>INDEX([0]!MaxSalary,MATCH(G275,[0]!SalaryGrade,0),1)</f>
        <v>0</v>
      </c>
      <c r="M275" s="5">
        <f t="shared" ref="M275:M338" si="9">SUM(J275*CF)</f>
        <v>0</v>
      </c>
      <c r="N275" s="156"/>
    </row>
    <row r="276" spans="3:14" ht="13.5" thickBot="1" x14ac:dyDescent="0.25">
      <c r="C276" s="158">
        <v>4040</v>
      </c>
      <c r="D276" s="166" t="s">
        <v>268</v>
      </c>
      <c r="E276" s="7">
        <v>4008</v>
      </c>
      <c r="F276" s="7">
        <v>74</v>
      </c>
      <c r="G276" s="82">
        <v>0</v>
      </c>
      <c r="H276" s="7">
        <f t="shared" si="8"/>
        <v>-74</v>
      </c>
      <c r="I276" s="82"/>
      <c r="J276" s="82">
        <v>0</v>
      </c>
      <c r="K276" s="91">
        <f>INDEX([0]!MinSalary,MATCH(G276,[0]!SalaryGrade,0),1)</f>
        <v>0</v>
      </c>
      <c r="L276" s="91">
        <f>INDEX([0]!MaxSalary,MATCH(G276,[0]!SalaryGrade,0),1)</f>
        <v>0</v>
      </c>
      <c r="M276" s="7">
        <f t="shared" si="9"/>
        <v>0</v>
      </c>
      <c r="N276" s="156"/>
    </row>
    <row r="277" spans="3:14" x14ac:dyDescent="0.2">
      <c r="C277" s="157">
        <v>4059</v>
      </c>
      <c r="D277" s="160" t="s">
        <v>269</v>
      </c>
      <c r="E277" s="8">
        <v>4009</v>
      </c>
      <c r="F277" s="8">
        <v>68</v>
      </c>
      <c r="G277" s="83">
        <v>0</v>
      </c>
      <c r="H277" s="8">
        <f t="shared" si="8"/>
        <v>-68</v>
      </c>
      <c r="I277" s="83"/>
      <c r="J277" s="83">
        <v>0</v>
      </c>
      <c r="K277" s="92">
        <f>INDEX([0]!MinSalary,MATCH(G277,[0]!SalaryGrade,0),1)</f>
        <v>0</v>
      </c>
      <c r="L277" s="92">
        <f>INDEX([0]!MaxSalary,MATCH(G277,[0]!SalaryGrade,0),1)</f>
        <v>0</v>
      </c>
      <c r="M277" s="8">
        <f t="shared" si="9"/>
        <v>0</v>
      </c>
      <c r="N277" s="156"/>
    </row>
    <row r="278" spans="3:14" x14ac:dyDescent="0.2">
      <c r="C278" s="154">
        <v>34783</v>
      </c>
      <c r="D278" s="175" t="s">
        <v>270</v>
      </c>
      <c r="E278" s="5">
        <v>4009</v>
      </c>
      <c r="F278" s="5">
        <v>70</v>
      </c>
      <c r="G278" s="81">
        <v>0</v>
      </c>
      <c r="H278" s="5">
        <f t="shared" si="8"/>
        <v>-70</v>
      </c>
      <c r="I278" s="81"/>
      <c r="J278" s="81">
        <v>0</v>
      </c>
      <c r="K278" s="90">
        <f>INDEX([0]!MinSalary,MATCH(G278,[0]!SalaryGrade,0),1)</f>
        <v>0</v>
      </c>
      <c r="L278" s="90">
        <f>INDEX([0]!MaxSalary,MATCH(G278,[0]!SalaryGrade,0),1)</f>
        <v>0</v>
      </c>
      <c r="M278" s="5">
        <f t="shared" si="9"/>
        <v>0</v>
      </c>
      <c r="N278" s="156"/>
    </row>
    <row r="279" spans="3:14" x14ac:dyDescent="0.2">
      <c r="C279" s="154">
        <v>4056</v>
      </c>
      <c r="D279" s="155" t="s">
        <v>271</v>
      </c>
      <c r="E279" s="5">
        <v>4009</v>
      </c>
      <c r="F279" s="5">
        <v>63</v>
      </c>
      <c r="G279" s="81">
        <v>0</v>
      </c>
      <c r="H279" s="5">
        <f t="shared" si="8"/>
        <v>-63</v>
      </c>
      <c r="I279" s="81"/>
      <c r="J279" s="81">
        <v>0</v>
      </c>
      <c r="K279" s="90">
        <f>INDEX([0]!MinSalary,MATCH(G279,[0]!SalaryGrade,0),1)</f>
        <v>0</v>
      </c>
      <c r="L279" s="90">
        <f>INDEX([0]!MaxSalary,MATCH(G279,[0]!SalaryGrade,0),1)</f>
        <v>0</v>
      </c>
      <c r="M279" s="5">
        <f t="shared" si="9"/>
        <v>0</v>
      </c>
      <c r="N279" s="156"/>
    </row>
    <row r="280" spans="3:14" x14ac:dyDescent="0.2">
      <c r="C280" s="154">
        <v>34781</v>
      </c>
      <c r="D280" s="175" t="s">
        <v>272</v>
      </c>
      <c r="E280" s="5">
        <v>4009</v>
      </c>
      <c r="F280" s="5">
        <v>64</v>
      </c>
      <c r="G280" s="81">
        <v>0</v>
      </c>
      <c r="H280" s="5">
        <f t="shared" si="8"/>
        <v>-64</v>
      </c>
      <c r="I280" s="81"/>
      <c r="J280" s="81">
        <v>0</v>
      </c>
      <c r="K280" s="90">
        <f>INDEX([0]!MinSalary,MATCH(G280,[0]!SalaryGrade,0),1)</f>
        <v>0</v>
      </c>
      <c r="L280" s="90">
        <f>INDEX([0]!MaxSalary,MATCH(G280,[0]!SalaryGrade,0),1)</f>
        <v>0</v>
      </c>
      <c r="M280" s="5">
        <f t="shared" si="9"/>
        <v>0</v>
      </c>
      <c r="N280" s="156"/>
    </row>
    <row r="281" spans="3:14" x14ac:dyDescent="0.2">
      <c r="C281" s="154">
        <v>4058</v>
      </c>
      <c r="D281" s="155" t="s">
        <v>273</v>
      </c>
      <c r="E281" s="5">
        <v>4009</v>
      </c>
      <c r="F281" s="5">
        <v>66</v>
      </c>
      <c r="G281" s="81">
        <v>0</v>
      </c>
      <c r="H281" s="5">
        <f t="shared" si="8"/>
        <v>-66</v>
      </c>
      <c r="I281" s="81"/>
      <c r="J281" s="81">
        <v>0</v>
      </c>
      <c r="K281" s="90">
        <f>INDEX([0]!MinSalary,MATCH(G281,[0]!SalaryGrade,0),1)</f>
        <v>0</v>
      </c>
      <c r="L281" s="90">
        <f>INDEX([0]!MaxSalary,MATCH(G281,[0]!SalaryGrade,0),1)</f>
        <v>0</v>
      </c>
      <c r="M281" s="5">
        <f t="shared" si="9"/>
        <v>0</v>
      </c>
      <c r="N281" s="156"/>
    </row>
    <row r="282" spans="3:14" x14ac:dyDescent="0.2">
      <c r="C282" s="154">
        <v>34782</v>
      </c>
      <c r="D282" s="175" t="s">
        <v>274</v>
      </c>
      <c r="E282" s="5">
        <v>4009</v>
      </c>
      <c r="F282" s="5">
        <v>67</v>
      </c>
      <c r="G282" s="81">
        <v>0</v>
      </c>
      <c r="H282" s="5">
        <f t="shared" si="8"/>
        <v>-67</v>
      </c>
      <c r="I282" s="81"/>
      <c r="J282" s="81">
        <v>0</v>
      </c>
      <c r="K282" s="90">
        <f>INDEX([0]!MinSalary,MATCH(G282,[0]!SalaryGrade,0),1)</f>
        <v>0</v>
      </c>
      <c r="L282" s="90">
        <f>INDEX([0]!MaxSalary,MATCH(G282,[0]!SalaryGrade,0),1)</f>
        <v>0</v>
      </c>
      <c r="M282" s="5">
        <f t="shared" si="9"/>
        <v>0</v>
      </c>
      <c r="N282" s="156"/>
    </row>
    <row r="283" spans="3:14" x14ac:dyDescent="0.2">
      <c r="C283" s="154">
        <v>9826</v>
      </c>
      <c r="D283" s="155" t="s">
        <v>275</v>
      </c>
      <c r="E283" s="5">
        <v>4009</v>
      </c>
      <c r="F283" s="5">
        <v>60</v>
      </c>
      <c r="G283" s="81">
        <v>0</v>
      </c>
      <c r="H283" s="5">
        <f t="shared" si="8"/>
        <v>-60</v>
      </c>
      <c r="I283" s="81"/>
      <c r="J283" s="81">
        <v>0</v>
      </c>
      <c r="K283" s="90">
        <f>INDEX([0]!MinSalary,MATCH(G283,[0]!SalaryGrade,0),1)</f>
        <v>0</v>
      </c>
      <c r="L283" s="90">
        <f>INDEX([0]!MaxSalary,MATCH(G283,[0]!SalaryGrade,0),1)</f>
        <v>0</v>
      </c>
      <c r="M283" s="5">
        <f t="shared" si="9"/>
        <v>0</v>
      </c>
      <c r="N283" s="156"/>
    </row>
    <row r="284" spans="3:14" x14ac:dyDescent="0.2">
      <c r="C284" s="154">
        <v>9827</v>
      </c>
      <c r="D284" s="155" t="s">
        <v>276</v>
      </c>
      <c r="E284" s="5">
        <v>4009</v>
      </c>
      <c r="F284" s="5">
        <v>63</v>
      </c>
      <c r="G284" s="81">
        <v>0</v>
      </c>
      <c r="H284" s="5">
        <f t="shared" si="8"/>
        <v>-63</v>
      </c>
      <c r="I284" s="81"/>
      <c r="J284" s="81">
        <v>0</v>
      </c>
      <c r="K284" s="90">
        <f>INDEX([0]!MinSalary,MATCH(G284,[0]!SalaryGrade,0),1)</f>
        <v>0</v>
      </c>
      <c r="L284" s="90">
        <f>INDEX([0]!MaxSalary,MATCH(G284,[0]!SalaryGrade,0),1)</f>
        <v>0</v>
      </c>
      <c r="M284" s="5">
        <f t="shared" si="9"/>
        <v>0</v>
      </c>
      <c r="N284" s="156"/>
    </row>
    <row r="285" spans="3:14" x14ac:dyDescent="0.2">
      <c r="C285" s="154">
        <v>9828</v>
      </c>
      <c r="D285" s="155" t="s">
        <v>277</v>
      </c>
      <c r="E285" s="5">
        <v>4009</v>
      </c>
      <c r="F285" s="5">
        <v>65</v>
      </c>
      <c r="G285" s="81">
        <v>0</v>
      </c>
      <c r="H285" s="5">
        <f t="shared" si="8"/>
        <v>-65</v>
      </c>
      <c r="I285" s="81"/>
      <c r="J285" s="81">
        <v>0</v>
      </c>
      <c r="K285" s="90">
        <f>INDEX([0]!MinSalary,MATCH(G285,[0]!SalaryGrade,0),1)</f>
        <v>0</v>
      </c>
      <c r="L285" s="90">
        <f>INDEX([0]!MaxSalary,MATCH(G285,[0]!SalaryGrade,0),1)</f>
        <v>0</v>
      </c>
      <c r="M285" s="5">
        <f t="shared" si="9"/>
        <v>0</v>
      </c>
      <c r="N285" s="156"/>
    </row>
    <row r="286" spans="3:14" x14ac:dyDescent="0.2">
      <c r="C286" s="154">
        <v>4061</v>
      </c>
      <c r="D286" s="175" t="s">
        <v>278</v>
      </c>
      <c r="E286" s="5">
        <v>4009</v>
      </c>
      <c r="F286" s="5">
        <v>72</v>
      </c>
      <c r="G286" s="81">
        <v>0</v>
      </c>
      <c r="H286" s="5">
        <f t="shared" si="8"/>
        <v>-72</v>
      </c>
      <c r="I286" s="81"/>
      <c r="J286" s="81">
        <v>0</v>
      </c>
      <c r="K286" s="90">
        <f>INDEX([0]!MinSalary,MATCH(G286,[0]!SalaryGrade,0),1)</f>
        <v>0</v>
      </c>
      <c r="L286" s="90">
        <f>INDEX([0]!MaxSalary,MATCH(G286,[0]!SalaryGrade,0),1)</f>
        <v>0</v>
      </c>
      <c r="M286" s="5">
        <f t="shared" si="9"/>
        <v>0</v>
      </c>
      <c r="N286" s="156"/>
    </row>
    <row r="287" spans="3:14" x14ac:dyDescent="0.2">
      <c r="C287" s="154">
        <v>4063</v>
      </c>
      <c r="D287" s="155" t="s">
        <v>279</v>
      </c>
      <c r="E287" s="5">
        <v>4009</v>
      </c>
      <c r="F287" s="5">
        <v>74</v>
      </c>
      <c r="G287" s="81">
        <v>0</v>
      </c>
      <c r="H287" s="5">
        <f t="shared" si="8"/>
        <v>-74</v>
      </c>
      <c r="I287" s="81"/>
      <c r="J287" s="81">
        <v>0</v>
      </c>
      <c r="K287" s="90">
        <f>INDEX([0]!MinSalary,MATCH(G287,[0]!SalaryGrade,0),1)</f>
        <v>0</v>
      </c>
      <c r="L287" s="90">
        <f>INDEX([0]!MaxSalary,MATCH(G287,[0]!SalaryGrade,0),1)</f>
        <v>0</v>
      </c>
      <c r="M287" s="5">
        <f t="shared" si="9"/>
        <v>0</v>
      </c>
      <c r="N287" s="156"/>
    </row>
    <row r="288" spans="3:14" x14ac:dyDescent="0.2">
      <c r="C288" s="154">
        <v>4060</v>
      </c>
      <c r="D288" s="175" t="s">
        <v>280</v>
      </c>
      <c r="E288" s="5">
        <v>4009</v>
      </c>
      <c r="F288" s="5">
        <v>69</v>
      </c>
      <c r="G288" s="81">
        <v>0</v>
      </c>
      <c r="H288" s="5">
        <f t="shared" si="8"/>
        <v>-69</v>
      </c>
      <c r="I288" s="81"/>
      <c r="J288" s="81">
        <v>0</v>
      </c>
      <c r="K288" s="90">
        <f>INDEX([0]!MinSalary,MATCH(G288,[0]!SalaryGrade,0),1)</f>
        <v>0</v>
      </c>
      <c r="L288" s="90">
        <f>INDEX([0]!MaxSalary,MATCH(G288,[0]!SalaryGrade,0),1)</f>
        <v>0</v>
      </c>
      <c r="M288" s="5">
        <f t="shared" si="9"/>
        <v>0</v>
      </c>
      <c r="N288" s="156"/>
    </row>
    <row r="289" spans="3:14" x14ac:dyDescent="0.2">
      <c r="C289" s="154">
        <v>34784</v>
      </c>
      <c r="D289" s="175" t="s">
        <v>281</v>
      </c>
      <c r="E289" s="5">
        <v>4009</v>
      </c>
      <c r="F289" s="5">
        <v>70</v>
      </c>
      <c r="G289" s="81">
        <v>0</v>
      </c>
      <c r="H289" s="5">
        <f t="shared" si="8"/>
        <v>-70</v>
      </c>
      <c r="I289" s="81"/>
      <c r="J289" s="81">
        <v>0</v>
      </c>
      <c r="K289" s="90">
        <f>INDEX([0]!MinSalary,MATCH(G289,[0]!SalaryGrade,0),1)</f>
        <v>0</v>
      </c>
      <c r="L289" s="90">
        <f>INDEX([0]!MaxSalary,MATCH(G289,[0]!SalaryGrade,0),1)</f>
        <v>0</v>
      </c>
      <c r="M289" s="5">
        <f t="shared" si="9"/>
        <v>0</v>
      </c>
      <c r="N289" s="156"/>
    </row>
    <row r="290" spans="3:14" x14ac:dyDescent="0.2">
      <c r="C290" s="154">
        <v>34785</v>
      </c>
      <c r="D290" s="175" t="s">
        <v>282</v>
      </c>
      <c r="E290" s="5">
        <v>4009</v>
      </c>
      <c r="F290" s="5">
        <v>71</v>
      </c>
      <c r="G290" s="81">
        <v>0</v>
      </c>
      <c r="H290" s="5">
        <f t="shared" si="8"/>
        <v>-71</v>
      </c>
      <c r="I290" s="81"/>
      <c r="J290" s="81">
        <v>0</v>
      </c>
      <c r="K290" s="90">
        <f>INDEX([0]!MinSalary,MATCH(G290,[0]!SalaryGrade,0),1)</f>
        <v>0</v>
      </c>
      <c r="L290" s="90">
        <f>INDEX([0]!MaxSalary,MATCH(G290,[0]!SalaryGrade,0),1)</f>
        <v>0</v>
      </c>
      <c r="M290" s="5">
        <f t="shared" si="9"/>
        <v>0</v>
      </c>
      <c r="N290" s="156"/>
    </row>
    <row r="291" spans="3:14" ht="13.5" thickBot="1" x14ac:dyDescent="0.25">
      <c r="C291" s="158">
        <v>34786</v>
      </c>
      <c r="D291" s="166" t="s">
        <v>283</v>
      </c>
      <c r="E291" s="7">
        <v>4009</v>
      </c>
      <c r="F291" s="7">
        <v>70</v>
      </c>
      <c r="G291" s="82">
        <v>0</v>
      </c>
      <c r="H291" s="7">
        <f t="shared" si="8"/>
        <v>-70</v>
      </c>
      <c r="I291" s="82"/>
      <c r="J291" s="82">
        <v>0</v>
      </c>
      <c r="K291" s="91">
        <f>INDEX([0]!MinSalary,MATCH(G291,[0]!SalaryGrade,0),1)</f>
        <v>0</v>
      </c>
      <c r="L291" s="91">
        <f>INDEX([0]!MaxSalary,MATCH(G291,[0]!SalaryGrade,0),1)</f>
        <v>0</v>
      </c>
      <c r="M291" s="7">
        <f t="shared" si="9"/>
        <v>0</v>
      </c>
      <c r="N291" s="156"/>
    </row>
    <row r="292" spans="3:14" x14ac:dyDescent="0.2">
      <c r="C292" s="157">
        <v>9856</v>
      </c>
      <c r="D292" s="160" t="s">
        <v>284</v>
      </c>
      <c r="E292" s="8">
        <v>4010</v>
      </c>
      <c r="F292" s="8">
        <v>68</v>
      </c>
      <c r="G292" s="83">
        <v>0</v>
      </c>
      <c r="H292" s="8">
        <f t="shared" si="8"/>
        <v>-68</v>
      </c>
      <c r="I292" s="83"/>
      <c r="J292" s="83">
        <v>0</v>
      </c>
      <c r="K292" s="92">
        <f>INDEX([0]!MinSalary,MATCH(G292,[0]!SalaryGrade,0),1)</f>
        <v>0</v>
      </c>
      <c r="L292" s="92">
        <f>INDEX([0]!MaxSalary,MATCH(G292,[0]!SalaryGrade,0),1)</f>
        <v>0</v>
      </c>
      <c r="M292" s="8">
        <f t="shared" si="9"/>
        <v>0</v>
      </c>
      <c r="N292" s="156"/>
    </row>
    <row r="293" spans="3:14" ht="13.5" thickBot="1" x14ac:dyDescent="0.25">
      <c r="C293" s="158">
        <v>9857</v>
      </c>
      <c r="D293" s="159" t="s">
        <v>285</v>
      </c>
      <c r="E293" s="7">
        <v>4010</v>
      </c>
      <c r="F293" s="7">
        <v>72</v>
      </c>
      <c r="G293" s="82">
        <v>0</v>
      </c>
      <c r="H293" s="7">
        <f t="shared" si="8"/>
        <v>-72</v>
      </c>
      <c r="I293" s="82"/>
      <c r="J293" s="82">
        <v>0</v>
      </c>
      <c r="K293" s="91">
        <f>INDEX([0]!MinSalary,MATCH(G293,[0]!SalaryGrade,0),1)</f>
        <v>0</v>
      </c>
      <c r="L293" s="91">
        <f>INDEX([0]!MaxSalary,MATCH(G293,[0]!SalaryGrade,0),1)</f>
        <v>0</v>
      </c>
      <c r="M293" s="7">
        <f t="shared" si="9"/>
        <v>0</v>
      </c>
      <c r="N293" s="156"/>
    </row>
    <row r="294" spans="3:14" x14ac:dyDescent="0.2">
      <c r="C294" s="157">
        <v>4048</v>
      </c>
      <c r="D294" s="160" t="s">
        <v>286</v>
      </c>
      <c r="E294" s="8">
        <v>4011</v>
      </c>
      <c r="F294" s="8">
        <v>70</v>
      </c>
      <c r="G294" s="83">
        <v>0</v>
      </c>
      <c r="H294" s="8">
        <f t="shared" si="8"/>
        <v>-70</v>
      </c>
      <c r="I294" s="83"/>
      <c r="J294" s="83">
        <v>0</v>
      </c>
      <c r="K294" s="92">
        <f>INDEX([0]!MinSalary,MATCH(G294,[0]!SalaryGrade,0),1)</f>
        <v>0</v>
      </c>
      <c r="L294" s="92">
        <f>INDEX([0]!MaxSalary,MATCH(G294,[0]!SalaryGrade,0),1)</f>
        <v>0</v>
      </c>
      <c r="M294" s="8">
        <f t="shared" si="9"/>
        <v>0</v>
      </c>
      <c r="N294" s="156"/>
    </row>
    <row r="295" spans="3:14" x14ac:dyDescent="0.2">
      <c r="C295" s="154">
        <v>4044</v>
      </c>
      <c r="D295" s="155" t="s">
        <v>287</v>
      </c>
      <c r="E295" s="5">
        <v>4011</v>
      </c>
      <c r="F295" s="5">
        <v>66</v>
      </c>
      <c r="G295" s="81">
        <v>0</v>
      </c>
      <c r="H295" s="5">
        <f t="shared" si="8"/>
        <v>-66</v>
      </c>
      <c r="I295" s="81"/>
      <c r="J295" s="81">
        <v>0</v>
      </c>
      <c r="K295" s="90">
        <f>INDEX([0]!MinSalary,MATCH(G295,[0]!SalaryGrade,0),1)</f>
        <v>0</v>
      </c>
      <c r="L295" s="90">
        <f>INDEX([0]!MaxSalary,MATCH(G295,[0]!SalaryGrade,0),1)</f>
        <v>0</v>
      </c>
      <c r="M295" s="5">
        <f t="shared" si="9"/>
        <v>0</v>
      </c>
      <c r="N295" s="156"/>
    </row>
    <row r="296" spans="3:14" x14ac:dyDescent="0.2">
      <c r="C296" s="154">
        <v>4049</v>
      </c>
      <c r="D296" s="155" t="s">
        <v>288</v>
      </c>
      <c r="E296" s="5">
        <v>4011</v>
      </c>
      <c r="F296" s="5">
        <v>73</v>
      </c>
      <c r="G296" s="81">
        <v>0</v>
      </c>
      <c r="H296" s="5">
        <f t="shared" si="8"/>
        <v>-73</v>
      </c>
      <c r="I296" s="81"/>
      <c r="J296" s="81">
        <v>0</v>
      </c>
      <c r="K296" s="90">
        <f>INDEX([0]!MinSalary,MATCH(G296,[0]!SalaryGrade,0),1)</f>
        <v>0</v>
      </c>
      <c r="L296" s="90">
        <f>INDEX([0]!MaxSalary,MATCH(G296,[0]!SalaryGrade,0),1)</f>
        <v>0</v>
      </c>
      <c r="M296" s="5">
        <f t="shared" si="9"/>
        <v>0</v>
      </c>
      <c r="N296" s="156"/>
    </row>
    <row r="297" spans="3:14" ht="13.5" thickBot="1" x14ac:dyDescent="0.25">
      <c r="C297" s="158">
        <v>4050</v>
      </c>
      <c r="D297" s="159" t="s">
        <v>289</v>
      </c>
      <c r="E297" s="7">
        <v>4011</v>
      </c>
      <c r="F297" s="7">
        <v>75</v>
      </c>
      <c r="G297" s="82">
        <v>0</v>
      </c>
      <c r="H297" s="7">
        <f t="shared" si="8"/>
        <v>-75</v>
      </c>
      <c r="I297" s="82"/>
      <c r="J297" s="82">
        <v>0</v>
      </c>
      <c r="K297" s="91">
        <f>INDEX([0]!MinSalary,MATCH(G297,[0]!SalaryGrade,0),1)</f>
        <v>0</v>
      </c>
      <c r="L297" s="91">
        <f>INDEX([0]!MaxSalary,MATCH(G297,[0]!SalaryGrade,0),1)</f>
        <v>0</v>
      </c>
      <c r="M297" s="7">
        <f t="shared" si="9"/>
        <v>0</v>
      </c>
      <c r="N297" s="156"/>
    </row>
    <row r="298" spans="3:14" x14ac:dyDescent="0.2">
      <c r="C298" s="157">
        <v>4312</v>
      </c>
      <c r="D298" s="160" t="s">
        <v>290</v>
      </c>
      <c r="E298" s="8">
        <v>4012</v>
      </c>
      <c r="F298" s="8">
        <v>69</v>
      </c>
      <c r="G298" s="83">
        <v>0</v>
      </c>
      <c r="H298" s="8">
        <f t="shared" si="8"/>
        <v>-69</v>
      </c>
      <c r="I298" s="83"/>
      <c r="J298" s="83">
        <v>0</v>
      </c>
      <c r="K298" s="92">
        <f>INDEX([0]!MinSalary,MATCH(G298,[0]!SalaryGrade,0),1)</f>
        <v>0</v>
      </c>
      <c r="L298" s="92">
        <f>INDEX([0]!MaxSalary,MATCH(G298,[0]!SalaryGrade,0),1)</f>
        <v>0</v>
      </c>
      <c r="M298" s="8">
        <f t="shared" si="9"/>
        <v>0</v>
      </c>
      <c r="N298" s="156"/>
    </row>
    <row r="299" spans="3:14" x14ac:dyDescent="0.2">
      <c r="C299" s="154">
        <v>9830</v>
      </c>
      <c r="D299" s="155" t="s">
        <v>291</v>
      </c>
      <c r="E299" s="5">
        <v>4012</v>
      </c>
      <c r="F299" s="5">
        <v>72</v>
      </c>
      <c r="G299" s="81">
        <v>0</v>
      </c>
      <c r="H299" s="5">
        <f t="shared" si="8"/>
        <v>-72</v>
      </c>
      <c r="I299" s="81"/>
      <c r="J299" s="81">
        <v>0</v>
      </c>
      <c r="K299" s="90">
        <f>INDEX([0]!MinSalary,MATCH(G299,[0]!SalaryGrade,0),1)</f>
        <v>0</v>
      </c>
      <c r="L299" s="90">
        <f>INDEX([0]!MaxSalary,MATCH(G299,[0]!SalaryGrade,0),1)</f>
        <v>0</v>
      </c>
      <c r="M299" s="5">
        <f t="shared" si="9"/>
        <v>0</v>
      </c>
      <c r="N299" s="156"/>
    </row>
    <row r="300" spans="3:14" x14ac:dyDescent="0.2">
      <c r="C300" s="154">
        <v>9842</v>
      </c>
      <c r="D300" s="155" t="s">
        <v>292</v>
      </c>
      <c r="E300" s="5">
        <v>4012</v>
      </c>
      <c r="F300" s="5">
        <v>74</v>
      </c>
      <c r="G300" s="81">
        <v>0</v>
      </c>
      <c r="H300" s="5">
        <f t="shared" si="8"/>
        <v>-74</v>
      </c>
      <c r="I300" s="81"/>
      <c r="J300" s="81">
        <v>0</v>
      </c>
      <c r="K300" s="90">
        <f>INDEX([0]!MinSalary,MATCH(G300,[0]!SalaryGrade,0),1)</f>
        <v>0</v>
      </c>
      <c r="L300" s="90">
        <f>INDEX([0]!MaxSalary,MATCH(G300,[0]!SalaryGrade,0),1)</f>
        <v>0</v>
      </c>
      <c r="M300" s="5">
        <f t="shared" si="9"/>
        <v>0</v>
      </c>
      <c r="N300" s="156"/>
    </row>
    <row r="301" spans="3:14" x14ac:dyDescent="0.2">
      <c r="C301" s="154">
        <v>4313</v>
      </c>
      <c r="D301" s="155" t="s">
        <v>293</v>
      </c>
      <c r="E301" s="5">
        <v>4012</v>
      </c>
      <c r="F301" s="5">
        <v>70</v>
      </c>
      <c r="G301" s="81">
        <v>0</v>
      </c>
      <c r="H301" s="5">
        <f t="shared" si="8"/>
        <v>-70</v>
      </c>
      <c r="I301" s="81"/>
      <c r="J301" s="81">
        <v>0</v>
      </c>
      <c r="K301" s="90">
        <f>INDEX([0]!MinSalary,MATCH(G301,[0]!SalaryGrade,0),1)</f>
        <v>0</v>
      </c>
      <c r="L301" s="90">
        <f>INDEX([0]!MaxSalary,MATCH(G301,[0]!SalaryGrade,0),1)</f>
        <v>0</v>
      </c>
      <c r="M301" s="5">
        <f t="shared" si="9"/>
        <v>0</v>
      </c>
      <c r="N301" s="156"/>
    </row>
    <row r="302" spans="3:14" x14ac:dyDescent="0.2">
      <c r="C302" s="154">
        <v>9804</v>
      </c>
      <c r="D302" s="155" t="s">
        <v>294</v>
      </c>
      <c r="E302" s="5">
        <v>4012</v>
      </c>
      <c r="F302" s="5">
        <v>63</v>
      </c>
      <c r="G302" s="81">
        <v>0</v>
      </c>
      <c r="H302" s="5">
        <f t="shared" si="8"/>
        <v>-63</v>
      </c>
      <c r="I302" s="81"/>
      <c r="J302" s="81">
        <v>0</v>
      </c>
      <c r="K302" s="90">
        <f>INDEX([0]!MinSalary,MATCH(G302,[0]!SalaryGrade,0),1)</f>
        <v>0</v>
      </c>
      <c r="L302" s="90">
        <f>INDEX([0]!MaxSalary,MATCH(G302,[0]!SalaryGrade,0),1)</f>
        <v>0</v>
      </c>
      <c r="M302" s="5">
        <f t="shared" si="9"/>
        <v>0</v>
      </c>
      <c r="N302" s="156"/>
    </row>
    <row r="303" spans="3:14" x14ac:dyDescent="0.2">
      <c r="C303" s="154">
        <v>4309</v>
      </c>
      <c r="D303" s="155" t="s">
        <v>295</v>
      </c>
      <c r="E303" s="5">
        <v>4012</v>
      </c>
      <c r="F303" s="5">
        <v>66</v>
      </c>
      <c r="G303" s="81">
        <v>0</v>
      </c>
      <c r="H303" s="5">
        <f t="shared" si="8"/>
        <v>-66</v>
      </c>
      <c r="I303" s="81"/>
      <c r="J303" s="81">
        <v>0</v>
      </c>
      <c r="K303" s="90">
        <f>INDEX([0]!MinSalary,MATCH(G303,[0]!SalaryGrade,0),1)</f>
        <v>0</v>
      </c>
      <c r="L303" s="90">
        <f>INDEX([0]!MaxSalary,MATCH(G303,[0]!SalaryGrade,0),1)</f>
        <v>0</v>
      </c>
      <c r="M303" s="5">
        <f t="shared" si="9"/>
        <v>0</v>
      </c>
      <c r="N303" s="156"/>
    </row>
    <row r="304" spans="3:14" ht="13.5" thickBot="1" x14ac:dyDescent="0.25">
      <c r="C304" s="158">
        <v>4311</v>
      </c>
      <c r="D304" s="159" t="s">
        <v>296</v>
      </c>
      <c r="E304" s="7">
        <v>4012</v>
      </c>
      <c r="F304" s="7">
        <v>68</v>
      </c>
      <c r="G304" s="82">
        <v>0</v>
      </c>
      <c r="H304" s="7">
        <f t="shared" si="8"/>
        <v>-68</v>
      </c>
      <c r="I304" s="82"/>
      <c r="J304" s="82">
        <v>0</v>
      </c>
      <c r="K304" s="91">
        <f>INDEX([0]!MinSalary,MATCH(G304,[0]!SalaryGrade,0),1)</f>
        <v>0</v>
      </c>
      <c r="L304" s="91">
        <f>INDEX([0]!MaxSalary,MATCH(G304,[0]!SalaryGrade,0),1)</f>
        <v>0</v>
      </c>
      <c r="M304" s="7">
        <f t="shared" si="9"/>
        <v>0</v>
      </c>
      <c r="N304" s="156"/>
    </row>
    <row r="305" spans="3:14" x14ac:dyDescent="0.2">
      <c r="C305" s="157">
        <v>4069</v>
      </c>
      <c r="D305" s="160" t="s">
        <v>297</v>
      </c>
      <c r="E305" s="8">
        <v>4013</v>
      </c>
      <c r="F305" s="8">
        <v>60</v>
      </c>
      <c r="G305" s="83">
        <v>0</v>
      </c>
      <c r="H305" s="8">
        <f t="shared" si="8"/>
        <v>-60</v>
      </c>
      <c r="I305" s="83"/>
      <c r="J305" s="83">
        <v>0</v>
      </c>
      <c r="K305" s="92">
        <f>INDEX([0]!MinSalary,MATCH(G305,[0]!SalaryGrade,0),1)</f>
        <v>0</v>
      </c>
      <c r="L305" s="92">
        <f>INDEX([0]!MaxSalary,MATCH(G305,[0]!SalaryGrade,0),1)</f>
        <v>0</v>
      </c>
      <c r="M305" s="8">
        <f t="shared" si="9"/>
        <v>0</v>
      </c>
      <c r="N305" s="156"/>
    </row>
    <row r="306" spans="3:14" x14ac:dyDescent="0.2">
      <c r="C306" s="154">
        <v>4068</v>
      </c>
      <c r="D306" s="155" t="s">
        <v>298</v>
      </c>
      <c r="E306" s="5">
        <v>4013</v>
      </c>
      <c r="F306" s="5">
        <v>55</v>
      </c>
      <c r="G306" s="81">
        <v>0</v>
      </c>
      <c r="H306" s="5">
        <f t="shared" si="8"/>
        <v>-55</v>
      </c>
      <c r="I306" s="81"/>
      <c r="J306" s="81">
        <v>0</v>
      </c>
      <c r="K306" s="90">
        <f>INDEX([0]!MinSalary,MATCH(G306,[0]!SalaryGrade,0),1)</f>
        <v>0</v>
      </c>
      <c r="L306" s="90">
        <f>INDEX([0]!MaxSalary,MATCH(G306,[0]!SalaryGrade,0),1)</f>
        <v>0</v>
      </c>
      <c r="M306" s="5">
        <f t="shared" si="9"/>
        <v>0</v>
      </c>
      <c r="N306" s="156"/>
    </row>
    <row r="307" spans="3:14" x14ac:dyDescent="0.2">
      <c r="C307" s="154">
        <v>9809</v>
      </c>
      <c r="D307" s="155" t="s">
        <v>299</v>
      </c>
      <c r="E307" s="5">
        <v>4013</v>
      </c>
      <c r="F307" s="5">
        <v>64</v>
      </c>
      <c r="G307" s="81">
        <v>0</v>
      </c>
      <c r="H307" s="5">
        <f t="shared" si="8"/>
        <v>-64</v>
      </c>
      <c r="I307" s="81"/>
      <c r="J307" s="81">
        <v>0</v>
      </c>
      <c r="K307" s="90">
        <f>INDEX([0]!MinSalary,MATCH(G307,[0]!SalaryGrade,0),1)</f>
        <v>0</v>
      </c>
      <c r="L307" s="90">
        <f>INDEX([0]!MaxSalary,MATCH(G307,[0]!SalaryGrade,0),1)</f>
        <v>0</v>
      </c>
      <c r="M307" s="5">
        <f t="shared" si="9"/>
        <v>0</v>
      </c>
      <c r="N307" s="156"/>
    </row>
    <row r="308" spans="3:14" ht="13.5" thickBot="1" x14ac:dyDescent="0.25">
      <c r="C308" s="158">
        <v>4053</v>
      </c>
      <c r="D308" s="159" t="s">
        <v>300</v>
      </c>
      <c r="E308" s="7">
        <v>4013</v>
      </c>
      <c r="F308" s="7">
        <v>60</v>
      </c>
      <c r="G308" s="82">
        <v>0</v>
      </c>
      <c r="H308" s="7">
        <f t="shared" si="8"/>
        <v>-60</v>
      </c>
      <c r="I308" s="82"/>
      <c r="J308" s="82">
        <v>0</v>
      </c>
      <c r="K308" s="91">
        <f>INDEX([0]!MinSalary,MATCH(G308,[0]!SalaryGrade,0),1)</f>
        <v>0</v>
      </c>
      <c r="L308" s="91">
        <f>INDEX([0]!MaxSalary,MATCH(G308,[0]!SalaryGrade,0),1)</f>
        <v>0</v>
      </c>
      <c r="M308" s="7">
        <f t="shared" si="9"/>
        <v>0</v>
      </c>
      <c r="N308" s="156"/>
    </row>
    <row r="309" spans="3:14" x14ac:dyDescent="0.2">
      <c r="C309" s="174">
        <v>35033</v>
      </c>
      <c r="D309" s="176" t="s">
        <v>301</v>
      </c>
      <c r="E309" s="177">
        <v>4014</v>
      </c>
      <c r="F309" s="177">
        <v>65</v>
      </c>
      <c r="G309" s="83">
        <v>0</v>
      </c>
      <c r="H309" s="8">
        <f t="shared" si="8"/>
        <v>-65</v>
      </c>
      <c r="I309" s="98"/>
      <c r="J309" s="83">
        <v>0</v>
      </c>
      <c r="K309" s="92">
        <f>INDEX([0]!MinSalary,MATCH(G309,[0]!SalaryGrade,0),1)</f>
        <v>0</v>
      </c>
      <c r="L309" s="92">
        <f>INDEX([0]!MaxSalary,MATCH(G309,[0]!SalaryGrade,0),1)</f>
        <v>0</v>
      </c>
      <c r="M309" s="8">
        <f t="shared" si="9"/>
        <v>0</v>
      </c>
      <c r="N309" s="156"/>
    </row>
    <row r="310" spans="3:14" ht="13.5" thickBot="1" x14ac:dyDescent="0.25">
      <c r="C310" s="162">
        <v>4105</v>
      </c>
      <c r="D310" s="170" t="s">
        <v>302</v>
      </c>
      <c r="E310" s="9">
        <v>4014</v>
      </c>
      <c r="F310" s="9">
        <v>63</v>
      </c>
      <c r="G310" s="82">
        <v>0</v>
      </c>
      <c r="H310" s="9">
        <f t="shared" si="8"/>
        <v>-63</v>
      </c>
      <c r="I310" s="85"/>
      <c r="J310" s="82">
        <v>0</v>
      </c>
      <c r="K310" s="91">
        <f>INDEX([0]!MinSalary,MATCH(G310,[0]!SalaryGrade,0),1)</f>
        <v>0</v>
      </c>
      <c r="L310" s="91">
        <f>INDEX([0]!MaxSalary,MATCH(G310,[0]!SalaryGrade,0),1)</f>
        <v>0</v>
      </c>
      <c r="M310" s="7">
        <f t="shared" si="9"/>
        <v>0</v>
      </c>
      <c r="N310" s="156"/>
    </row>
    <row r="311" spans="3:14" x14ac:dyDescent="0.2">
      <c r="C311" s="157">
        <v>4178</v>
      </c>
      <c r="D311" s="160" t="s">
        <v>303</v>
      </c>
      <c r="E311" s="8">
        <v>4015</v>
      </c>
      <c r="F311" s="8">
        <v>66</v>
      </c>
      <c r="G311" s="83">
        <v>0</v>
      </c>
      <c r="H311" s="8">
        <f t="shared" si="8"/>
        <v>-66</v>
      </c>
      <c r="I311" s="83"/>
      <c r="J311" s="83">
        <v>0</v>
      </c>
      <c r="K311" s="92">
        <f>INDEX([0]!MinSalary,MATCH(G311,[0]!SalaryGrade,0),1)</f>
        <v>0</v>
      </c>
      <c r="L311" s="92">
        <f>INDEX([0]!MaxSalary,MATCH(G311,[0]!SalaryGrade,0),1)</f>
        <v>0</v>
      </c>
      <c r="M311" s="8">
        <f t="shared" si="9"/>
        <v>0</v>
      </c>
      <c r="N311" s="156"/>
    </row>
    <row r="312" spans="3:14" x14ac:dyDescent="0.2">
      <c r="C312" s="154">
        <v>4179</v>
      </c>
      <c r="D312" s="155" t="s">
        <v>304</v>
      </c>
      <c r="E312" s="5">
        <v>4015</v>
      </c>
      <c r="F312" s="5">
        <v>68</v>
      </c>
      <c r="G312" s="81">
        <v>0</v>
      </c>
      <c r="H312" s="5">
        <f t="shared" si="8"/>
        <v>-68</v>
      </c>
      <c r="I312" s="81"/>
      <c r="J312" s="81">
        <v>0</v>
      </c>
      <c r="K312" s="90">
        <f>INDEX([0]!MinSalary,MATCH(G312,[0]!SalaryGrade,0),1)</f>
        <v>0</v>
      </c>
      <c r="L312" s="90">
        <f>INDEX([0]!MaxSalary,MATCH(G312,[0]!SalaryGrade,0),1)</f>
        <v>0</v>
      </c>
      <c r="M312" s="5">
        <f t="shared" si="9"/>
        <v>0</v>
      </c>
      <c r="N312" s="156"/>
    </row>
    <row r="313" spans="3:14" x14ac:dyDescent="0.2">
      <c r="C313" s="154">
        <v>4180</v>
      </c>
      <c r="D313" s="155" t="s">
        <v>305</v>
      </c>
      <c r="E313" s="5">
        <v>4015</v>
      </c>
      <c r="F313" s="5">
        <v>71</v>
      </c>
      <c r="G313" s="81">
        <v>0</v>
      </c>
      <c r="H313" s="5">
        <f t="shared" si="8"/>
        <v>-71</v>
      </c>
      <c r="I313" s="81"/>
      <c r="J313" s="81">
        <v>0</v>
      </c>
      <c r="K313" s="90">
        <f>INDEX([0]!MinSalary,MATCH(G313,[0]!SalaryGrade,0),1)</f>
        <v>0</v>
      </c>
      <c r="L313" s="90">
        <f>INDEX([0]!MaxSalary,MATCH(G313,[0]!SalaryGrade,0),1)</f>
        <v>0</v>
      </c>
      <c r="M313" s="5">
        <f t="shared" si="9"/>
        <v>0</v>
      </c>
      <c r="N313" s="156"/>
    </row>
    <row r="314" spans="3:14" x14ac:dyDescent="0.2">
      <c r="C314" s="154">
        <v>4166</v>
      </c>
      <c r="D314" s="155" t="s">
        <v>306</v>
      </c>
      <c r="E314" s="5">
        <v>4015</v>
      </c>
      <c r="F314" s="5">
        <v>63</v>
      </c>
      <c r="G314" s="81">
        <v>0</v>
      </c>
      <c r="H314" s="5">
        <f t="shared" si="8"/>
        <v>-63</v>
      </c>
      <c r="I314" s="81"/>
      <c r="J314" s="81">
        <v>0</v>
      </c>
      <c r="K314" s="90">
        <f>INDEX([0]!MinSalary,MATCH(G314,[0]!SalaryGrade,0),1)</f>
        <v>0</v>
      </c>
      <c r="L314" s="90">
        <f>INDEX([0]!MaxSalary,MATCH(G314,[0]!SalaryGrade,0),1)</f>
        <v>0</v>
      </c>
      <c r="M314" s="5">
        <f t="shared" si="9"/>
        <v>0</v>
      </c>
      <c r="N314" s="156"/>
    </row>
    <row r="315" spans="3:14" x14ac:dyDescent="0.2">
      <c r="C315" s="154">
        <v>4076</v>
      </c>
      <c r="D315" s="155" t="s">
        <v>307</v>
      </c>
      <c r="E315" s="5">
        <v>4015</v>
      </c>
      <c r="F315" s="5">
        <v>71</v>
      </c>
      <c r="G315" s="81">
        <v>0</v>
      </c>
      <c r="H315" s="5">
        <f t="shared" si="8"/>
        <v>-71</v>
      </c>
      <c r="I315" s="81"/>
      <c r="J315" s="81">
        <v>0</v>
      </c>
      <c r="K315" s="90">
        <f>INDEX([0]!MinSalary,MATCH(G315,[0]!SalaryGrade,0),1)</f>
        <v>0</v>
      </c>
      <c r="L315" s="90">
        <f>INDEX([0]!MaxSalary,MATCH(G315,[0]!SalaryGrade,0),1)</f>
        <v>0</v>
      </c>
      <c r="M315" s="5">
        <f t="shared" si="9"/>
        <v>0</v>
      </c>
      <c r="N315" s="156"/>
    </row>
    <row r="316" spans="3:14" ht="13.5" thickBot="1" x14ac:dyDescent="0.25">
      <c r="C316" s="158">
        <v>31767</v>
      </c>
      <c r="D316" s="159" t="s">
        <v>308</v>
      </c>
      <c r="E316" s="7">
        <v>4015</v>
      </c>
      <c r="F316" s="7">
        <v>70</v>
      </c>
      <c r="G316" s="82">
        <v>0</v>
      </c>
      <c r="H316" s="7">
        <f t="shared" si="8"/>
        <v>-70</v>
      </c>
      <c r="I316" s="82"/>
      <c r="J316" s="82">
        <v>0</v>
      </c>
      <c r="K316" s="91">
        <f>INDEX([0]!MinSalary,MATCH(G316,[0]!SalaryGrade,0),1)</f>
        <v>0</v>
      </c>
      <c r="L316" s="91">
        <f>INDEX([0]!MaxSalary,MATCH(G316,[0]!SalaryGrade,0),1)</f>
        <v>0</v>
      </c>
      <c r="M316" s="7">
        <f t="shared" si="9"/>
        <v>0</v>
      </c>
      <c r="N316" s="156"/>
    </row>
    <row r="317" spans="3:14" x14ac:dyDescent="0.2">
      <c r="C317" s="157">
        <v>4052</v>
      </c>
      <c r="D317" s="160" t="s">
        <v>309</v>
      </c>
      <c r="E317" s="8">
        <v>4016</v>
      </c>
      <c r="F317" s="8">
        <v>63</v>
      </c>
      <c r="G317" s="83">
        <v>0</v>
      </c>
      <c r="H317" s="8">
        <f t="shared" si="8"/>
        <v>-63</v>
      </c>
      <c r="I317" s="83"/>
      <c r="J317" s="83">
        <v>0</v>
      </c>
      <c r="K317" s="92">
        <f>INDEX([0]!MinSalary,MATCH(G317,[0]!SalaryGrade,0),1)</f>
        <v>0</v>
      </c>
      <c r="L317" s="92">
        <f>INDEX([0]!MaxSalary,MATCH(G317,[0]!SalaryGrade,0),1)</f>
        <v>0</v>
      </c>
      <c r="M317" s="8">
        <f t="shared" si="9"/>
        <v>0</v>
      </c>
      <c r="N317" s="156"/>
    </row>
    <row r="318" spans="3:14" x14ac:dyDescent="0.2">
      <c r="C318" s="154">
        <v>4054</v>
      </c>
      <c r="D318" s="155" t="s">
        <v>310</v>
      </c>
      <c r="E318" s="5">
        <v>4016</v>
      </c>
      <c r="F318" s="5">
        <v>66</v>
      </c>
      <c r="G318" s="81">
        <v>0</v>
      </c>
      <c r="H318" s="5">
        <f t="shared" si="8"/>
        <v>-66</v>
      </c>
      <c r="I318" s="81"/>
      <c r="J318" s="81">
        <v>0</v>
      </c>
      <c r="K318" s="90">
        <f>INDEX([0]!MinSalary,MATCH(G318,[0]!SalaryGrade,0),1)</f>
        <v>0</v>
      </c>
      <c r="L318" s="90">
        <f>INDEX([0]!MaxSalary,MATCH(G318,[0]!SalaryGrade,0),1)</f>
        <v>0</v>
      </c>
      <c r="M318" s="5">
        <f t="shared" si="9"/>
        <v>0</v>
      </c>
      <c r="N318" s="156"/>
    </row>
    <row r="319" spans="3:14" x14ac:dyDescent="0.2">
      <c r="C319" s="154">
        <v>4075</v>
      </c>
      <c r="D319" s="155" t="s">
        <v>311</v>
      </c>
      <c r="E319" s="5">
        <v>4016</v>
      </c>
      <c r="F319" s="5">
        <v>68</v>
      </c>
      <c r="G319" s="81">
        <v>0</v>
      </c>
      <c r="H319" s="5">
        <f t="shared" si="8"/>
        <v>-68</v>
      </c>
      <c r="I319" s="81"/>
      <c r="J319" s="81">
        <v>0</v>
      </c>
      <c r="K319" s="90">
        <f>INDEX([0]!MinSalary,MATCH(G319,[0]!SalaryGrade,0),1)</f>
        <v>0</v>
      </c>
      <c r="L319" s="90">
        <f>INDEX([0]!MaxSalary,MATCH(G319,[0]!SalaryGrade,0),1)</f>
        <v>0</v>
      </c>
      <c r="M319" s="5">
        <f t="shared" si="9"/>
        <v>0</v>
      </c>
      <c r="N319" s="156"/>
    </row>
    <row r="320" spans="3:14" x14ac:dyDescent="0.2">
      <c r="C320" s="154">
        <v>9923</v>
      </c>
      <c r="D320" s="155" t="s">
        <v>312</v>
      </c>
      <c r="E320" s="5">
        <v>4016</v>
      </c>
      <c r="F320" s="5">
        <v>75</v>
      </c>
      <c r="G320" s="81">
        <v>0</v>
      </c>
      <c r="H320" s="5">
        <f t="shared" si="8"/>
        <v>-75</v>
      </c>
      <c r="I320" s="81"/>
      <c r="J320" s="81">
        <v>0</v>
      </c>
      <c r="K320" s="90">
        <f>INDEX([0]!MinSalary,MATCH(G320,[0]!SalaryGrade,0),1)</f>
        <v>0</v>
      </c>
      <c r="L320" s="90">
        <f>INDEX([0]!MaxSalary,MATCH(G320,[0]!SalaryGrade,0),1)</f>
        <v>0</v>
      </c>
      <c r="M320" s="5">
        <f t="shared" si="9"/>
        <v>0</v>
      </c>
      <c r="N320" s="156"/>
    </row>
    <row r="321" spans="3:14" x14ac:dyDescent="0.2">
      <c r="C321" s="154">
        <v>9924</v>
      </c>
      <c r="D321" s="155" t="s">
        <v>313</v>
      </c>
      <c r="E321" s="5">
        <v>4016</v>
      </c>
      <c r="F321" s="5">
        <v>77</v>
      </c>
      <c r="G321" s="81">
        <v>0</v>
      </c>
      <c r="H321" s="5">
        <f t="shared" si="8"/>
        <v>-77</v>
      </c>
      <c r="I321" s="81"/>
      <c r="J321" s="81">
        <v>0</v>
      </c>
      <c r="K321" s="90">
        <f>INDEX([0]!MinSalary,MATCH(G321,[0]!SalaryGrade,0),1)</f>
        <v>0</v>
      </c>
      <c r="L321" s="90">
        <f>INDEX([0]!MaxSalary,MATCH(G321,[0]!SalaryGrade,0),1)</f>
        <v>0</v>
      </c>
      <c r="M321" s="5">
        <f t="shared" si="9"/>
        <v>0</v>
      </c>
      <c r="N321" s="156"/>
    </row>
    <row r="322" spans="3:14" x14ac:dyDescent="0.2">
      <c r="C322" s="154">
        <v>4017</v>
      </c>
      <c r="D322" s="175" t="s">
        <v>314</v>
      </c>
      <c r="E322" s="5">
        <v>4016</v>
      </c>
      <c r="F322" s="5">
        <v>74</v>
      </c>
      <c r="G322" s="81">
        <v>0</v>
      </c>
      <c r="H322" s="5">
        <f t="shared" si="8"/>
        <v>-74</v>
      </c>
      <c r="I322" s="81"/>
      <c r="J322" s="81">
        <v>0</v>
      </c>
      <c r="K322" s="90">
        <f>INDEX([0]!MinSalary,MATCH(G322,[0]!SalaryGrade,0),1)</f>
        <v>0</v>
      </c>
      <c r="L322" s="90">
        <f>INDEX([0]!MaxSalary,MATCH(G322,[0]!SalaryGrade,0),1)</f>
        <v>0</v>
      </c>
      <c r="M322" s="5">
        <f t="shared" si="9"/>
        <v>0</v>
      </c>
      <c r="N322" s="156"/>
    </row>
    <row r="323" spans="3:14" x14ac:dyDescent="0.2">
      <c r="C323" s="154">
        <v>4083</v>
      </c>
      <c r="D323" s="155" t="s">
        <v>315</v>
      </c>
      <c r="E323" s="5">
        <v>4016</v>
      </c>
      <c r="F323" s="5">
        <v>67</v>
      </c>
      <c r="G323" s="81">
        <v>0</v>
      </c>
      <c r="H323" s="5">
        <f t="shared" si="8"/>
        <v>-67</v>
      </c>
      <c r="I323" s="81"/>
      <c r="J323" s="81">
        <v>0</v>
      </c>
      <c r="K323" s="90">
        <f>INDEX([0]!MinSalary,MATCH(G323,[0]!SalaryGrade,0),1)</f>
        <v>0</v>
      </c>
      <c r="L323" s="90">
        <f>INDEX([0]!MaxSalary,MATCH(G323,[0]!SalaryGrade,0),1)</f>
        <v>0</v>
      </c>
      <c r="M323" s="5">
        <f t="shared" si="9"/>
        <v>0</v>
      </c>
      <c r="N323" s="156"/>
    </row>
    <row r="324" spans="3:14" x14ac:dyDescent="0.2">
      <c r="C324" s="154">
        <v>4016</v>
      </c>
      <c r="D324" s="155" t="s">
        <v>316</v>
      </c>
      <c r="E324" s="5">
        <v>4016</v>
      </c>
      <c r="F324" s="5">
        <v>70</v>
      </c>
      <c r="G324" s="81">
        <v>0</v>
      </c>
      <c r="H324" s="5">
        <f t="shared" si="8"/>
        <v>-70</v>
      </c>
      <c r="I324" s="81"/>
      <c r="J324" s="81">
        <v>0</v>
      </c>
      <c r="K324" s="90">
        <f>INDEX([0]!MinSalary,MATCH(G324,[0]!SalaryGrade,0),1)</f>
        <v>0</v>
      </c>
      <c r="L324" s="90">
        <f>INDEX([0]!MaxSalary,MATCH(G324,[0]!SalaryGrade,0),1)</f>
        <v>0</v>
      </c>
      <c r="M324" s="5">
        <f t="shared" si="9"/>
        <v>0</v>
      </c>
      <c r="N324" s="156"/>
    </row>
    <row r="325" spans="3:14" x14ac:dyDescent="0.2">
      <c r="C325" s="154">
        <v>4085</v>
      </c>
      <c r="D325" s="155" t="s">
        <v>317</v>
      </c>
      <c r="E325" s="5">
        <v>4016</v>
      </c>
      <c r="F325" s="5">
        <v>73</v>
      </c>
      <c r="G325" s="81">
        <v>0</v>
      </c>
      <c r="H325" s="5">
        <f t="shared" si="8"/>
        <v>-73</v>
      </c>
      <c r="I325" s="81"/>
      <c r="J325" s="81">
        <v>0</v>
      </c>
      <c r="K325" s="90">
        <f>INDEX([0]!MinSalary,MATCH(G325,[0]!SalaryGrade,0),1)</f>
        <v>0</v>
      </c>
      <c r="L325" s="90">
        <f>INDEX([0]!MaxSalary,MATCH(G325,[0]!SalaryGrade,0),1)</f>
        <v>0</v>
      </c>
      <c r="M325" s="5">
        <f t="shared" si="9"/>
        <v>0</v>
      </c>
      <c r="N325" s="156"/>
    </row>
    <row r="326" spans="3:14" x14ac:dyDescent="0.2">
      <c r="C326" s="154">
        <v>4011</v>
      </c>
      <c r="D326" s="155" t="s">
        <v>318</v>
      </c>
      <c r="E326" s="5">
        <v>4016</v>
      </c>
      <c r="F326" s="5">
        <v>63</v>
      </c>
      <c r="G326" s="81">
        <v>0</v>
      </c>
      <c r="H326" s="5">
        <f t="shared" si="8"/>
        <v>-63</v>
      </c>
      <c r="I326" s="81"/>
      <c r="J326" s="81">
        <v>0</v>
      </c>
      <c r="K326" s="90">
        <f>INDEX([0]!MinSalary,MATCH(G326,[0]!SalaryGrade,0),1)</f>
        <v>0</v>
      </c>
      <c r="L326" s="90">
        <f>INDEX([0]!MaxSalary,MATCH(G326,[0]!SalaryGrade,0),1)</f>
        <v>0</v>
      </c>
      <c r="M326" s="5">
        <f t="shared" si="9"/>
        <v>0</v>
      </c>
      <c r="N326" s="156"/>
    </row>
    <row r="327" spans="3:14" x14ac:dyDescent="0.2">
      <c r="C327" s="154">
        <v>4012</v>
      </c>
      <c r="D327" s="155" t="s">
        <v>319</v>
      </c>
      <c r="E327" s="5">
        <v>4016</v>
      </c>
      <c r="F327" s="5">
        <v>67</v>
      </c>
      <c r="G327" s="81">
        <v>0</v>
      </c>
      <c r="H327" s="5">
        <f t="shared" si="8"/>
        <v>-67</v>
      </c>
      <c r="I327" s="81"/>
      <c r="J327" s="81">
        <v>0</v>
      </c>
      <c r="K327" s="90">
        <f>INDEX([0]!MinSalary,MATCH(G327,[0]!SalaryGrade,0),1)</f>
        <v>0</v>
      </c>
      <c r="L327" s="90">
        <f>INDEX([0]!MaxSalary,MATCH(G327,[0]!SalaryGrade,0),1)</f>
        <v>0</v>
      </c>
      <c r="M327" s="5">
        <f t="shared" si="9"/>
        <v>0</v>
      </c>
      <c r="N327" s="156"/>
    </row>
    <row r="328" spans="3:14" ht="13.5" thickBot="1" x14ac:dyDescent="0.25">
      <c r="C328" s="158">
        <v>4033</v>
      </c>
      <c r="D328" s="159" t="s">
        <v>320</v>
      </c>
      <c r="E328" s="7">
        <v>4016</v>
      </c>
      <c r="F328" s="7">
        <v>69</v>
      </c>
      <c r="G328" s="82">
        <v>0</v>
      </c>
      <c r="H328" s="7">
        <f t="shared" si="8"/>
        <v>-69</v>
      </c>
      <c r="I328" s="82"/>
      <c r="J328" s="82">
        <v>0</v>
      </c>
      <c r="K328" s="91">
        <f>INDEX([0]!MinSalary,MATCH(G328,[0]!SalaryGrade,0),1)</f>
        <v>0</v>
      </c>
      <c r="L328" s="91">
        <f>INDEX([0]!MaxSalary,MATCH(G328,[0]!SalaryGrade,0),1)</f>
        <v>0</v>
      </c>
      <c r="M328" s="7">
        <f t="shared" si="9"/>
        <v>0</v>
      </c>
      <c r="N328" s="156"/>
    </row>
    <row r="329" spans="3:14" x14ac:dyDescent="0.2">
      <c r="C329" s="157">
        <v>34775</v>
      </c>
      <c r="D329" s="164" t="s">
        <v>321</v>
      </c>
      <c r="E329" s="8">
        <v>4017</v>
      </c>
      <c r="F329" s="8">
        <v>70</v>
      </c>
      <c r="G329" s="83">
        <v>0</v>
      </c>
      <c r="H329" s="8">
        <f t="shared" si="8"/>
        <v>-70</v>
      </c>
      <c r="I329" s="83"/>
      <c r="J329" s="81">
        <v>0</v>
      </c>
      <c r="K329" s="92">
        <f>INDEX([0]!MinSalary,MATCH(G329,[0]!SalaryGrade,0),1)</f>
        <v>0</v>
      </c>
      <c r="L329" s="92">
        <f>INDEX([0]!MaxSalary,MATCH(G329,[0]!SalaryGrade,0),1)</f>
        <v>0</v>
      </c>
      <c r="M329" s="8">
        <f t="shared" si="9"/>
        <v>0</v>
      </c>
      <c r="N329" s="156"/>
    </row>
    <row r="330" spans="3:14" x14ac:dyDescent="0.2">
      <c r="C330" s="154">
        <v>34776</v>
      </c>
      <c r="D330" s="175" t="s">
        <v>322</v>
      </c>
      <c r="E330" s="5">
        <v>4017</v>
      </c>
      <c r="F330" s="5">
        <v>72</v>
      </c>
      <c r="G330" s="81">
        <v>0</v>
      </c>
      <c r="H330" s="5">
        <f t="shared" si="8"/>
        <v>-72</v>
      </c>
      <c r="I330" s="81"/>
      <c r="J330" s="81">
        <v>0</v>
      </c>
      <c r="K330" s="90">
        <f>INDEX([0]!MinSalary,MATCH(G330,[0]!SalaryGrade,0),1)</f>
        <v>0</v>
      </c>
      <c r="L330" s="90">
        <f>INDEX([0]!MaxSalary,MATCH(G330,[0]!SalaryGrade,0),1)</f>
        <v>0</v>
      </c>
      <c r="M330" s="5">
        <f t="shared" si="9"/>
        <v>0</v>
      </c>
      <c r="N330" s="156"/>
    </row>
    <row r="331" spans="3:14" ht="13.5" thickBot="1" x14ac:dyDescent="0.25">
      <c r="C331" s="158">
        <v>34777</v>
      </c>
      <c r="D331" s="166" t="s">
        <v>323</v>
      </c>
      <c r="E331" s="7">
        <v>4017</v>
      </c>
      <c r="F331" s="7">
        <v>73</v>
      </c>
      <c r="G331" s="82">
        <v>0</v>
      </c>
      <c r="H331" s="7">
        <f t="shared" ref="H331:H394" si="10">SUM(G331-F331)</f>
        <v>-73</v>
      </c>
      <c r="I331" s="82"/>
      <c r="J331" s="82">
        <v>0</v>
      </c>
      <c r="K331" s="91">
        <f>INDEX([0]!MinSalary,MATCH(G331,[0]!SalaryGrade,0),1)</f>
        <v>0</v>
      </c>
      <c r="L331" s="91">
        <f>INDEX([0]!MaxSalary,MATCH(G331,[0]!SalaryGrade,0),1)</f>
        <v>0</v>
      </c>
      <c r="M331" s="7">
        <f t="shared" si="9"/>
        <v>0</v>
      </c>
      <c r="N331" s="156"/>
    </row>
    <row r="332" spans="3:14" x14ac:dyDescent="0.2">
      <c r="C332" s="157">
        <v>4155</v>
      </c>
      <c r="D332" s="160" t="s">
        <v>324</v>
      </c>
      <c r="E332" s="8">
        <v>4018</v>
      </c>
      <c r="F332" s="8">
        <v>59</v>
      </c>
      <c r="G332" s="83">
        <v>0</v>
      </c>
      <c r="H332" s="8">
        <f t="shared" si="10"/>
        <v>-59</v>
      </c>
      <c r="I332" s="83"/>
      <c r="J332" s="83">
        <v>0</v>
      </c>
      <c r="K332" s="92">
        <f>INDEX([0]!MinSalary,MATCH(G332,[0]!SalaryGrade,0),1)</f>
        <v>0</v>
      </c>
      <c r="L332" s="92">
        <f>INDEX([0]!MaxSalary,MATCH(G332,[0]!SalaryGrade,0),1)</f>
        <v>0</v>
      </c>
      <c r="M332" s="8">
        <f t="shared" si="9"/>
        <v>0</v>
      </c>
      <c r="N332" s="156"/>
    </row>
    <row r="333" spans="3:14" x14ac:dyDescent="0.2">
      <c r="C333" s="154">
        <v>4157</v>
      </c>
      <c r="D333" s="155" t="s">
        <v>325</v>
      </c>
      <c r="E333" s="5">
        <v>4018</v>
      </c>
      <c r="F333" s="5">
        <v>64</v>
      </c>
      <c r="G333" s="81">
        <v>0</v>
      </c>
      <c r="H333" s="5">
        <f t="shared" si="10"/>
        <v>-64</v>
      </c>
      <c r="I333" s="81"/>
      <c r="J333" s="81">
        <v>0</v>
      </c>
      <c r="K333" s="90">
        <f>INDEX([0]!MinSalary,MATCH(G333,[0]!SalaryGrade,0),1)</f>
        <v>0</v>
      </c>
      <c r="L333" s="90">
        <f>INDEX([0]!MaxSalary,MATCH(G333,[0]!SalaryGrade,0),1)</f>
        <v>0</v>
      </c>
      <c r="M333" s="5">
        <f t="shared" si="9"/>
        <v>0</v>
      </c>
      <c r="N333" s="156"/>
    </row>
    <row r="334" spans="3:14" ht="13.5" thickBot="1" x14ac:dyDescent="0.25">
      <c r="C334" s="158">
        <v>4151</v>
      </c>
      <c r="D334" s="159" t="s">
        <v>326</v>
      </c>
      <c r="E334" s="7">
        <v>4018</v>
      </c>
      <c r="F334" s="7">
        <v>56</v>
      </c>
      <c r="G334" s="82">
        <v>0</v>
      </c>
      <c r="H334" s="7">
        <f t="shared" si="10"/>
        <v>-56</v>
      </c>
      <c r="I334" s="82"/>
      <c r="J334" s="82">
        <v>0</v>
      </c>
      <c r="K334" s="91">
        <f>INDEX([0]!MinSalary,MATCH(G334,[0]!SalaryGrade,0),1)</f>
        <v>0</v>
      </c>
      <c r="L334" s="91">
        <f>INDEX([0]!MaxSalary,MATCH(G334,[0]!SalaryGrade,0),1)</f>
        <v>0</v>
      </c>
      <c r="M334" s="7">
        <f t="shared" si="9"/>
        <v>0</v>
      </c>
      <c r="N334" s="156"/>
    </row>
    <row r="335" spans="3:14" ht="13.5" thickBot="1" x14ac:dyDescent="0.25">
      <c r="C335" s="158">
        <v>4019</v>
      </c>
      <c r="D335" s="159" t="s">
        <v>327</v>
      </c>
      <c r="E335" s="7">
        <v>4019</v>
      </c>
      <c r="F335" s="7">
        <v>68</v>
      </c>
      <c r="G335" s="85">
        <v>0</v>
      </c>
      <c r="H335" s="9">
        <f t="shared" si="10"/>
        <v>-68</v>
      </c>
      <c r="I335" s="82"/>
      <c r="J335" s="84">
        <v>0</v>
      </c>
      <c r="K335" s="93">
        <f>INDEX([0]!MinSalary,MATCH(G335,[0]!SalaryGrade,0),1)</f>
        <v>0</v>
      </c>
      <c r="L335" s="93">
        <f>INDEX([0]!MaxSalary,MATCH(G335,[0]!SalaryGrade,0),1)</f>
        <v>0</v>
      </c>
      <c r="M335" s="11">
        <f t="shared" si="9"/>
        <v>0</v>
      </c>
      <c r="N335" s="156"/>
    </row>
    <row r="336" spans="3:14" ht="13.5" thickBot="1" x14ac:dyDescent="0.25">
      <c r="C336" s="158">
        <v>35074</v>
      </c>
      <c r="D336" s="159" t="s">
        <v>328</v>
      </c>
      <c r="E336" s="7">
        <v>4020</v>
      </c>
      <c r="F336" s="7">
        <v>70</v>
      </c>
      <c r="G336" s="85">
        <v>0</v>
      </c>
      <c r="H336" s="9">
        <f t="shared" si="10"/>
        <v>-70</v>
      </c>
      <c r="I336" s="82"/>
      <c r="J336" s="84">
        <v>0</v>
      </c>
      <c r="K336" s="93">
        <f>INDEX([0]!MinSalary,MATCH(G336,[0]!SalaryGrade,0),1)</f>
        <v>0</v>
      </c>
      <c r="L336" s="93">
        <f>INDEX([0]!MaxSalary,MATCH(G336,[0]!SalaryGrade,0),1)</f>
        <v>0</v>
      </c>
      <c r="M336" s="11">
        <f t="shared" si="9"/>
        <v>0</v>
      </c>
      <c r="N336" s="156"/>
    </row>
    <row r="337" spans="3:14" x14ac:dyDescent="0.2">
      <c r="C337" s="174">
        <v>4141</v>
      </c>
      <c r="D337" s="176" t="s">
        <v>329</v>
      </c>
      <c r="E337" s="177">
        <v>4101</v>
      </c>
      <c r="F337" s="177">
        <v>64</v>
      </c>
      <c r="G337" s="83">
        <v>0</v>
      </c>
      <c r="H337" s="8">
        <f t="shared" si="10"/>
        <v>-64</v>
      </c>
      <c r="I337" s="98"/>
      <c r="J337" s="83">
        <v>0</v>
      </c>
      <c r="K337" s="92">
        <f>INDEX([0]!MinSalary,MATCH(G337,[0]!SalaryGrade,0),1)</f>
        <v>0</v>
      </c>
      <c r="L337" s="92">
        <f>INDEX([0]!MaxSalary,MATCH(G337,[0]!SalaryGrade,0),1)</f>
        <v>0</v>
      </c>
      <c r="M337" s="8">
        <f t="shared" si="9"/>
        <v>0</v>
      </c>
      <c r="N337" s="156"/>
    </row>
    <row r="338" spans="3:14" ht="13.5" thickBot="1" x14ac:dyDescent="0.25">
      <c r="C338" s="162">
        <v>4142</v>
      </c>
      <c r="D338" s="170" t="s">
        <v>330</v>
      </c>
      <c r="E338" s="9">
        <v>4101</v>
      </c>
      <c r="F338" s="9">
        <v>67</v>
      </c>
      <c r="G338" s="82">
        <v>0</v>
      </c>
      <c r="H338" s="9">
        <f t="shared" si="10"/>
        <v>-67</v>
      </c>
      <c r="I338" s="85"/>
      <c r="J338" s="82">
        <v>0</v>
      </c>
      <c r="K338" s="91">
        <f>INDEX([0]!MinSalary,MATCH(G338,[0]!SalaryGrade,0),1)</f>
        <v>0</v>
      </c>
      <c r="L338" s="91">
        <f>INDEX([0]!MaxSalary,MATCH(G338,[0]!SalaryGrade,0),1)</f>
        <v>0</v>
      </c>
      <c r="M338" s="7">
        <f t="shared" si="9"/>
        <v>0</v>
      </c>
      <c r="N338" s="156"/>
    </row>
    <row r="339" spans="3:14" x14ac:dyDescent="0.2">
      <c r="C339" s="157">
        <v>4295</v>
      </c>
      <c r="D339" s="160" t="s">
        <v>331</v>
      </c>
      <c r="E339" s="8">
        <v>4201</v>
      </c>
      <c r="F339" s="8">
        <v>68</v>
      </c>
      <c r="G339" s="83">
        <v>0</v>
      </c>
      <c r="H339" s="8">
        <f t="shared" si="10"/>
        <v>-68</v>
      </c>
      <c r="I339" s="83"/>
      <c r="J339" s="83">
        <v>0</v>
      </c>
      <c r="K339" s="92">
        <f>INDEX([0]!MinSalary,MATCH(G339,[0]!SalaryGrade,0),1)</f>
        <v>0</v>
      </c>
      <c r="L339" s="92">
        <f>INDEX([0]!MaxSalary,MATCH(G339,[0]!SalaryGrade,0),1)</f>
        <v>0</v>
      </c>
      <c r="M339" s="8">
        <f t="shared" ref="M339:M403" si="11">SUM(J339*CF)</f>
        <v>0</v>
      </c>
      <c r="N339" s="156"/>
    </row>
    <row r="340" spans="3:14" ht="13.5" thickBot="1" x14ac:dyDescent="0.25">
      <c r="C340" s="158">
        <v>4296</v>
      </c>
      <c r="D340" s="159" t="s">
        <v>332</v>
      </c>
      <c r="E340" s="7">
        <v>4201</v>
      </c>
      <c r="F340" s="7">
        <v>70</v>
      </c>
      <c r="G340" s="82">
        <v>0</v>
      </c>
      <c r="H340" s="7">
        <f t="shared" si="10"/>
        <v>-70</v>
      </c>
      <c r="I340" s="82"/>
      <c r="J340" s="82">
        <v>0</v>
      </c>
      <c r="K340" s="91">
        <f>INDEX([0]!MinSalary,MATCH(G340,[0]!SalaryGrade,0),1)</f>
        <v>0</v>
      </c>
      <c r="L340" s="91">
        <f>INDEX([0]!MaxSalary,MATCH(G340,[0]!SalaryGrade,0),1)</f>
        <v>0</v>
      </c>
      <c r="M340" s="7">
        <f t="shared" si="11"/>
        <v>0</v>
      </c>
      <c r="N340" s="156"/>
    </row>
    <row r="341" spans="3:14" x14ac:dyDescent="0.2">
      <c r="C341" s="157">
        <v>4590</v>
      </c>
      <c r="D341" s="160" t="s">
        <v>333</v>
      </c>
      <c r="E341" s="8">
        <v>4501</v>
      </c>
      <c r="F341" s="8">
        <v>62</v>
      </c>
      <c r="G341" s="83">
        <v>0</v>
      </c>
      <c r="H341" s="8">
        <f t="shared" si="10"/>
        <v>-62</v>
      </c>
      <c r="I341" s="83"/>
      <c r="J341" s="83">
        <v>0</v>
      </c>
      <c r="K341" s="92">
        <f>INDEX([0]!MinSalary,MATCH(G341,[0]!SalaryGrade,0),1)</f>
        <v>0</v>
      </c>
      <c r="L341" s="92">
        <f>INDEX([0]!MaxSalary,MATCH(G341,[0]!SalaryGrade,0),1)</f>
        <v>0</v>
      </c>
      <c r="M341" s="8">
        <f t="shared" si="11"/>
        <v>0</v>
      </c>
      <c r="N341" s="156"/>
    </row>
    <row r="342" spans="3:14" ht="13.5" thickBot="1" x14ac:dyDescent="0.25">
      <c r="C342" s="158">
        <v>4550</v>
      </c>
      <c r="D342" s="159" t="s">
        <v>334</v>
      </c>
      <c r="E342" s="7">
        <v>4501</v>
      </c>
      <c r="F342" s="7">
        <v>62</v>
      </c>
      <c r="G342" s="82">
        <v>0</v>
      </c>
      <c r="H342" s="7">
        <f t="shared" si="10"/>
        <v>-62</v>
      </c>
      <c r="I342" s="82"/>
      <c r="J342" s="82">
        <v>0</v>
      </c>
      <c r="K342" s="91">
        <f>INDEX([0]!MinSalary,MATCH(G342,[0]!SalaryGrade,0),1)</f>
        <v>0</v>
      </c>
      <c r="L342" s="91">
        <f>INDEX([0]!MaxSalary,MATCH(G342,[0]!SalaryGrade,0),1)</f>
        <v>0</v>
      </c>
      <c r="M342" s="7">
        <f t="shared" si="11"/>
        <v>0</v>
      </c>
      <c r="N342" s="156"/>
    </row>
    <row r="343" spans="3:14" x14ac:dyDescent="0.2">
      <c r="C343" s="157">
        <v>4525</v>
      </c>
      <c r="D343" s="160" t="s">
        <v>335</v>
      </c>
      <c r="E343" s="8">
        <v>4502</v>
      </c>
      <c r="F343" s="8">
        <v>72</v>
      </c>
      <c r="G343" s="83">
        <v>0</v>
      </c>
      <c r="H343" s="8">
        <f t="shared" si="10"/>
        <v>-72</v>
      </c>
      <c r="I343" s="83"/>
      <c r="J343" s="83">
        <v>0</v>
      </c>
      <c r="K343" s="92">
        <f>INDEX([0]!MinSalary,MATCH(G343,[0]!SalaryGrade,0),1)</f>
        <v>0</v>
      </c>
      <c r="L343" s="92">
        <f>INDEX([0]!MaxSalary,MATCH(G343,[0]!SalaryGrade,0),1)</f>
        <v>0</v>
      </c>
      <c r="M343" s="8">
        <f t="shared" si="11"/>
        <v>0</v>
      </c>
      <c r="N343" s="156"/>
    </row>
    <row r="344" spans="3:14" x14ac:dyDescent="0.2">
      <c r="C344" s="154">
        <v>4559</v>
      </c>
      <c r="D344" s="175" t="s">
        <v>336</v>
      </c>
      <c r="E344" s="5">
        <v>4502</v>
      </c>
      <c r="F344" s="5">
        <v>81</v>
      </c>
      <c r="G344" s="81">
        <v>0</v>
      </c>
      <c r="H344" s="5">
        <f t="shared" si="10"/>
        <v>-81</v>
      </c>
      <c r="I344" s="81"/>
      <c r="J344" s="81">
        <v>0</v>
      </c>
      <c r="K344" s="90">
        <f>INDEX([0]!MinSalary,MATCH(G344,[0]!SalaryGrade,0),1)</f>
        <v>0</v>
      </c>
      <c r="L344" s="90">
        <f>INDEX([0]!MaxSalary,MATCH(G344,[0]!SalaryGrade,0),1)</f>
        <v>0</v>
      </c>
      <c r="M344" s="5">
        <f t="shared" si="11"/>
        <v>0</v>
      </c>
      <c r="N344" s="156"/>
    </row>
    <row r="345" spans="3:14" x14ac:dyDescent="0.2">
      <c r="C345" s="154">
        <v>4563</v>
      </c>
      <c r="D345" s="175" t="s">
        <v>337</v>
      </c>
      <c r="E345" s="5">
        <v>4502</v>
      </c>
      <c r="F345" s="5">
        <v>83</v>
      </c>
      <c r="G345" s="81">
        <v>0</v>
      </c>
      <c r="H345" s="5">
        <f t="shared" si="10"/>
        <v>-83</v>
      </c>
      <c r="I345" s="81"/>
      <c r="J345" s="81">
        <v>0</v>
      </c>
      <c r="K345" s="90">
        <f>INDEX([0]!MinSalary,MATCH(G345,[0]!SalaryGrade,0),1)</f>
        <v>0</v>
      </c>
      <c r="L345" s="90">
        <f>INDEX([0]!MaxSalary,MATCH(G345,[0]!SalaryGrade,0),1)</f>
        <v>0</v>
      </c>
      <c r="M345" s="5">
        <f t="shared" si="11"/>
        <v>0</v>
      </c>
      <c r="N345" s="156"/>
    </row>
    <row r="346" spans="3:14" x14ac:dyDescent="0.2">
      <c r="C346" s="154">
        <v>4567</v>
      </c>
      <c r="D346" s="175" t="s">
        <v>338</v>
      </c>
      <c r="E346" s="5">
        <v>4502</v>
      </c>
      <c r="F346" s="5">
        <v>80</v>
      </c>
      <c r="G346" s="81">
        <v>0</v>
      </c>
      <c r="H346" s="5">
        <f t="shared" si="10"/>
        <v>-80</v>
      </c>
      <c r="I346" s="81"/>
      <c r="J346" s="81">
        <v>0</v>
      </c>
      <c r="K346" s="90">
        <f>INDEX([0]!MinSalary,MATCH(G346,[0]!SalaryGrade,0),1)</f>
        <v>0</v>
      </c>
      <c r="L346" s="90">
        <f>INDEX([0]!MaxSalary,MATCH(G346,[0]!SalaryGrade,0),1)</f>
        <v>0</v>
      </c>
      <c r="M346" s="5">
        <f t="shared" si="11"/>
        <v>0</v>
      </c>
      <c r="N346" s="156"/>
    </row>
    <row r="347" spans="3:14" x14ac:dyDescent="0.2">
      <c r="C347" s="154">
        <v>4569</v>
      </c>
      <c r="D347" s="175" t="s">
        <v>339</v>
      </c>
      <c r="E347" s="5">
        <v>4502</v>
      </c>
      <c r="F347" s="5">
        <v>81</v>
      </c>
      <c r="G347" s="81">
        <v>0</v>
      </c>
      <c r="H347" s="5">
        <f t="shared" si="10"/>
        <v>-81</v>
      </c>
      <c r="I347" s="81"/>
      <c r="J347" s="81">
        <v>0</v>
      </c>
      <c r="K347" s="90">
        <f>INDEX([0]!MinSalary,MATCH(G347,[0]!SalaryGrade,0),1)</f>
        <v>0</v>
      </c>
      <c r="L347" s="90">
        <f>INDEX([0]!MaxSalary,MATCH(G347,[0]!SalaryGrade,0),1)</f>
        <v>0</v>
      </c>
      <c r="M347" s="5">
        <f t="shared" si="11"/>
        <v>0</v>
      </c>
      <c r="N347" s="156"/>
    </row>
    <row r="348" spans="3:14" x14ac:dyDescent="0.2">
      <c r="C348" s="154">
        <v>4570</v>
      </c>
      <c r="D348" s="175" t="s">
        <v>340</v>
      </c>
      <c r="E348" s="5">
        <v>4502</v>
      </c>
      <c r="F348" s="5">
        <v>83</v>
      </c>
      <c r="G348" s="81">
        <v>0</v>
      </c>
      <c r="H348" s="5">
        <f t="shared" si="10"/>
        <v>-83</v>
      </c>
      <c r="I348" s="81"/>
      <c r="J348" s="81">
        <v>0</v>
      </c>
      <c r="K348" s="90">
        <f>INDEX([0]!MinSalary,MATCH(G348,[0]!SalaryGrade,0),1)</f>
        <v>0</v>
      </c>
      <c r="L348" s="90">
        <f>INDEX([0]!MaxSalary,MATCH(G348,[0]!SalaryGrade,0),1)</f>
        <v>0</v>
      </c>
      <c r="M348" s="5">
        <f t="shared" si="11"/>
        <v>0</v>
      </c>
      <c r="N348" s="156"/>
    </row>
    <row r="349" spans="3:14" x14ac:dyDescent="0.2">
      <c r="C349" s="154">
        <v>4558</v>
      </c>
      <c r="D349" s="175" t="s">
        <v>341</v>
      </c>
      <c r="E349" s="5">
        <v>4502</v>
      </c>
      <c r="F349" s="5">
        <v>79</v>
      </c>
      <c r="G349" s="81">
        <v>0</v>
      </c>
      <c r="H349" s="5">
        <f t="shared" si="10"/>
        <v>-79</v>
      </c>
      <c r="I349" s="81"/>
      <c r="J349" s="81">
        <v>0</v>
      </c>
      <c r="K349" s="90">
        <f>INDEX([0]!MinSalary,MATCH(G349,[0]!SalaryGrade,0),1)</f>
        <v>0</v>
      </c>
      <c r="L349" s="90">
        <f>INDEX([0]!MaxSalary,MATCH(G349,[0]!SalaryGrade,0),1)</f>
        <v>0</v>
      </c>
      <c r="M349" s="5">
        <f t="shared" si="11"/>
        <v>0</v>
      </c>
      <c r="N349" s="156"/>
    </row>
    <row r="350" spans="3:14" x14ac:dyDescent="0.2">
      <c r="C350" s="154">
        <v>4555</v>
      </c>
      <c r="D350" s="175" t="s">
        <v>342</v>
      </c>
      <c r="E350" s="5">
        <v>4502</v>
      </c>
      <c r="F350" s="5">
        <v>78</v>
      </c>
      <c r="G350" s="81">
        <v>0</v>
      </c>
      <c r="H350" s="5">
        <f t="shared" si="10"/>
        <v>-78</v>
      </c>
      <c r="I350" s="81"/>
      <c r="J350" s="81">
        <v>0</v>
      </c>
      <c r="K350" s="90">
        <f>INDEX([0]!MinSalary,MATCH(G350,[0]!SalaryGrade,0),1)</f>
        <v>0</v>
      </c>
      <c r="L350" s="90">
        <f>INDEX([0]!MaxSalary,MATCH(G350,[0]!SalaryGrade,0),1)</f>
        <v>0</v>
      </c>
      <c r="M350" s="5">
        <f t="shared" si="11"/>
        <v>0</v>
      </c>
      <c r="N350" s="156"/>
    </row>
    <row r="351" spans="3:14" x14ac:dyDescent="0.2">
      <c r="C351" s="154">
        <v>4556</v>
      </c>
      <c r="D351" s="175" t="s">
        <v>343</v>
      </c>
      <c r="E351" s="5">
        <v>4502</v>
      </c>
      <c r="F351" s="5">
        <v>80</v>
      </c>
      <c r="G351" s="81">
        <v>0</v>
      </c>
      <c r="H351" s="5">
        <f t="shared" si="10"/>
        <v>-80</v>
      </c>
      <c r="I351" s="81"/>
      <c r="J351" s="81">
        <v>0</v>
      </c>
      <c r="K351" s="90">
        <f>INDEX([0]!MinSalary,MATCH(G351,[0]!SalaryGrade,0),1)</f>
        <v>0</v>
      </c>
      <c r="L351" s="90">
        <f>INDEX([0]!MaxSalary,MATCH(G351,[0]!SalaryGrade,0),1)</f>
        <v>0</v>
      </c>
      <c r="M351" s="5">
        <f t="shared" si="11"/>
        <v>0</v>
      </c>
      <c r="N351" s="156"/>
    </row>
    <row r="352" spans="3:14" x14ac:dyDescent="0.2">
      <c r="C352" s="154">
        <v>4552</v>
      </c>
      <c r="D352" s="155" t="s">
        <v>344</v>
      </c>
      <c r="E352" s="5">
        <v>4502</v>
      </c>
      <c r="F352" s="5">
        <v>71</v>
      </c>
      <c r="G352" s="81">
        <v>0</v>
      </c>
      <c r="H352" s="5">
        <f t="shared" si="10"/>
        <v>-71</v>
      </c>
      <c r="I352" s="81"/>
      <c r="J352" s="81">
        <v>0</v>
      </c>
      <c r="K352" s="90">
        <f>INDEX([0]!MinSalary,MATCH(G352,[0]!SalaryGrade,0),1)</f>
        <v>0</v>
      </c>
      <c r="L352" s="90">
        <f>INDEX([0]!MaxSalary,MATCH(G352,[0]!SalaryGrade,0),1)</f>
        <v>0</v>
      </c>
      <c r="M352" s="5">
        <f t="shared" si="11"/>
        <v>0</v>
      </c>
      <c r="N352" s="156"/>
    </row>
    <row r="353" spans="3:14" ht="13.5" thickBot="1" x14ac:dyDescent="0.25">
      <c r="C353" s="158">
        <v>4553</v>
      </c>
      <c r="D353" s="159" t="s">
        <v>345</v>
      </c>
      <c r="E353" s="7">
        <v>4502</v>
      </c>
      <c r="F353" s="7">
        <v>73</v>
      </c>
      <c r="G353" s="82">
        <v>0</v>
      </c>
      <c r="H353" s="7">
        <f t="shared" si="10"/>
        <v>-73</v>
      </c>
      <c r="I353" s="82"/>
      <c r="J353" s="82">
        <v>0</v>
      </c>
      <c r="K353" s="91">
        <f>INDEX([0]!MinSalary,MATCH(G353,[0]!SalaryGrade,0),1)</f>
        <v>0</v>
      </c>
      <c r="L353" s="91">
        <f>INDEX([0]!MaxSalary,MATCH(G353,[0]!SalaryGrade,0),1)</f>
        <v>0</v>
      </c>
      <c r="M353" s="7">
        <f t="shared" si="11"/>
        <v>0</v>
      </c>
      <c r="N353" s="156"/>
    </row>
    <row r="354" spans="3:14" x14ac:dyDescent="0.2">
      <c r="C354" s="157">
        <v>4662</v>
      </c>
      <c r="D354" s="160" t="s">
        <v>346</v>
      </c>
      <c r="E354" s="8">
        <v>4601</v>
      </c>
      <c r="F354" s="8">
        <v>50</v>
      </c>
      <c r="G354" s="83">
        <v>0</v>
      </c>
      <c r="H354" s="8">
        <f t="shared" si="10"/>
        <v>-50</v>
      </c>
      <c r="I354" s="83"/>
      <c r="J354" s="83">
        <v>0</v>
      </c>
      <c r="K354" s="92">
        <f>INDEX([0]!MinSalary,MATCH(G354,[0]!SalaryGrade,0),1)</f>
        <v>0</v>
      </c>
      <c r="L354" s="92">
        <f>INDEX([0]!MaxSalary,MATCH(G354,[0]!SalaryGrade,0),1)</f>
        <v>0</v>
      </c>
      <c r="M354" s="8">
        <f t="shared" si="11"/>
        <v>0</v>
      </c>
      <c r="N354" s="156"/>
    </row>
    <row r="355" spans="3:14" x14ac:dyDescent="0.2">
      <c r="C355" s="154">
        <v>4681</v>
      </c>
      <c r="D355" s="155" t="s">
        <v>347</v>
      </c>
      <c r="E355" s="5">
        <v>4601</v>
      </c>
      <c r="F355" s="5">
        <v>73</v>
      </c>
      <c r="G355" s="81">
        <v>0</v>
      </c>
      <c r="H355" s="5">
        <f t="shared" si="10"/>
        <v>-73</v>
      </c>
      <c r="I355" s="81"/>
      <c r="J355" s="81">
        <v>0</v>
      </c>
      <c r="K355" s="90">
        <f>INDEX([0]!MinSalary,MATCH(G355,[0]!SalaryGrade,0),1)</f>
        <v>0</v>
      </c>
      <c r="L355" s="90">
        <f>INDEX([0]!MaxSalary,MATCH(G355,[0]!SalaryGrade,0),1)</f>
        <v>0</v>
      </c>
      <c r="M355" s="5">
        <f t="shared" si="11"/>
        <v>0</v>
      </c>
      <c r="N355" s="156"/>
    </row>
    <row r="356" spans="3:14" x14ac:dyDescent="0.2">
      <c r="C356" s="154">
        <v>4689</v>
      </c>
      <c r="D356" s="155" t="s">
        <v>348</v>
      </c>
      <c r="E356" s="5">
        <v>4601</v>
      </c>
      <c r="F356" s="5">
        <v>54</v>
      </c>
      <c r="G356" s="81">
        <v>0</v>
      </c>
      <c r="H356" s="5">
        <f t="shared" si="10"/>
        <v>-54</v>
      </c>
      <c r="I356" s="81"/>
      <c r="J356" s="81">
        <v>0</v>
      </c>
      <c r="K356" s="90">
        <f>INDEX([0]!MinSalary,MATCH(G356,[0]!SalaryGrade,0),1)</f>
        <v>0</v>
      </c>
      <c r="L356" s="90">
        <f>INDEX([0]!MaxSalary,MATCH(G356,[0]!SalaryGrade,0),1)</f>
        <v>0</v>
      </c>
      <c r="M356" s="5">
        <f t="shared" si="11"/>
        <v>0</v>
      </c>
      <c r="N356" s="156"/>
    </row>
    <row r="357" spans="3:14" x14ac:dyDescent="0.2">
      <c r="C357" s="154">
        <v>4690</v>
      </c>
      <c r="D357" s="155" t="s">
        <v>349</v>
      </c>
      <c r="E357" s="5">
        <v>4601</v>
      </c>
      <c r="F357" s="5">
        <v>56</v>
      </c>
      <c r="G357" s="81">
        <v>0</v>
      </c>
      <c r="H357" s="5">
        <f t="shared" si="10"/>
        <v>-56</v>
      </c>
      <c r="I357" s="81"/>
      <c r="J357" s="81">
        <v>0</v>
      </c>
      <c r="K357" s="90">
        <f>INDEX([0]!MinSalary,MATCH(G357,[0]!SalaryGrade,0),1)</f>
        <v>0</v>
      </c>
      <c r="L357" s="90">
        <f>INDEX([0]!MaxSalary,MATCH(G357,[0]!SalaryGrade,0),1)</f>
        <v>0</v>
      </c>
      <c r="M357" s="5">
        <f t="shared" si="11"/>
        <v>0</v>
      </c>
      <c r="N357" s="156"/>
    </row>
    <row r="358" spans="3:14" x14ac:dyDescent="0.2">
      <c r="C358" s="154">
        <v>4691</v>
      </c>
      <c r="D358" s="155" t="s">
        <v>350</v>
      </c>
      <c r="E358" s="5">
        <v>4601</v>
      </c>
      <c r="F358" s="5">
        <v>58</v>
      </c>
      <c r="G358" s="81">
        <v>0</v>
      </c>
      <c r="H358" s="5">
        <f t="shared" si="10"/>
        <v>-58</v>
      </c>
      <c r="I358" s="81"/>
      <c r="J358" s="81">
        <v>0</v>
      </c>
      <c r="K358" s="90">
        <f>INDEX([0]!MinSalary,MATCH(G358,[0]!SalaryGrade,0),1)</f>
        <v>0</v>
      </c>
      <c r="L358" s="90">
        <f>INDEX([0]!MaxSalary,MATCH(G358,[0]!SalaryGrade,0),1)</f>
        <v>0</v>
      </c>
      <c r="M358" s="5">
        <f t="shared" si="11"/>
        <v>0</v>
      </c>
      <c r="N358" s="156"/>
    </row>
    <row r="359" spans="3:14" x14ac:dyDescent="0.2">
      <c r="C359" s="154">
        <v>4692</v>
      </c>
      <c r="D359" s="155" t="s">
        <v>351</v>
      </c>
      <c r="E359" s="5">
        <v>4601</v>
      </c>
      <c r="F359" s="5">
        <v>73</v>
      </c>
      <c r="G359" s="81">
        <v>0</v>
      </c>
      <c r="H359" s="5">
        <f t="shared" si="10"/>
        <v>-73</v>
      </c>
      <c r="I359" s="81"/>
      <c r="J359" s="81">
        <v>0</v>
      </c>
      <c r="K359" s="90">
        <f>INDEX([0]!MinSalary,MATCH(G359,[0]!SalaryGrade,0),1)</f>
        <v>0</v>
      </c>
      <c r="L359" s="90">
        <f>INDEX([0]!MaxSalary,MATCH(G359,[0]!SalaryGrade,0),1)</f>
        <v>0</v>
      </c>
      <c r="M359" s="5">
        <f t="shared" si="11"/>
        <v>0</v>
      </c>
      <c r="N359" s="156"/>
    </row>
    <row r="360" spans="3:14" x14ac:dyDescent="0.2">
      <c r="C360" s="154">
        <v>4693</v>
      </c>
      <c r="D360" s="155" t="s">
        <v>352</v>
      </c>
      <c r="E360" s="5">
        <v>4601</v>
      </c>
      <c r="F360" s="5">
        <v>75</v>
      </c>
      <c r="G360" s="81">
        <v>0</v>
      </c>
      <c r="H360" s="5">
        <f t="shared" si="10"/>
        <v>-75</v>
      </c>
      <c r="I360" s="81"/>
      <c r="J360" s="81">
        <v>0</v>
      </c>
      <c r="K360" s="90">
        <f>INDEX([0]!MinSalary,MATCH(G360,[0]!SalaryGrade,0),1)</f>
        <v>0</v>
      </c>
      <c r="L360" s="90">
        <f>INDEX([0]!MaxSalary,MATCH(G360,[0]!SalaryGrade,0),1)</f>
        <v>0</v>
      </c>
      <c r="M360" s="5">
        <f t="shared" si="11"/>
        <v>0</v>
      </c>
      <c r="N360" s="156"/>
    </row>
    <row r="361" spans="3:14" x14ac:dyDescent="0.2">
      <c r="C361" s="154">
        <v>4696</v>
      </c>
      <c r="D361" s="155" t="s">
        <v>353</v>
      </c>
      <c r="E361" s="5">
        <v>4601</v>
      </c>
      <c r="F361" s="5">
        <v>77</v>
      </c>
      <c r="G361" s="81">
        <v>0</v>
      </c>
      <c r="H361" s="5">
        <f t="shared" si="10"/>
        <v>-77</v>
      </c>
      <c r="I361" s="81"/>
      <c r="J361" s="81">
        <v>0</v>
      </c>
      <c r="K361" s="90">
        <f>INDEX([0]!MinSalary,MATCH(G361,[0]!SalaryGrade,0),1)</f>
        <v>0</v>
      </c>
      <c r="L361" s="90">
        <f>INDEX([0]!MaxSalary,MATCH(G361,[0]!SalaryGrade,0),1)</f>
        <v>0</v>
      </c>
      <c r="M361" s="5">
        <f t="shared" si="11"/>
        <v>0</v>
      </c>
      <c r="N361" s="156"/>
    </row>
    <row r="362" spans="3:14" x14ac:dyDescent="0.2">
      <c r="C362" s="154">
        <v>4699</v>
      </c>
      <c r="D362" s="155" t="s">
        <v>354</v>
      </c>
      <c r="E362" s="5">
        <v>4601</v>
      </c>
      <c r="F362" s="5">
        <v>79</v>
      </c>
      <c r="G362" s="81">
        <v>0</v>
      </c>
      <c r="H362" s="5">
        <f t="shared" si="10"/>
        <v>-79</v>
      </c>
      <c r="I362" s="81"/>
      <c r="J362" s="81">
        <v>0</v>
      </c>
      <c r="K362" s="90">
        <f>INDEX([0]!MinSalary,MATCH(G362,[0]!SalaryGrade,0),1)</f>
        <v>0</v>
      </c>
      <c r="L362" s="90">
        <f>INDEX([0]!MaxSalary,MATCH(G362,[0]!SalaryGrade,0),1)</f>
        <v>0</v>
      </c>
      <c r="M362" s="5">
        <f t="shared" si="11"/>
        <v>0</v>
      </c>
      <c r="N362" s="156"/>
    </row>
    <row r="363" spans="3:14" x14ac:dyDescent="0.2">
      <c r="C363" s="154">
        <v>4685</v>
      </c>
      <c r="D363" s="155" t="s">
        <v>355</v>
      </c>
      <c r="E363" s="5">
        <v>4601</v>
      </c>
      <c r="F363" s="5">
        <v>62</v>
      </c>
      <c r="G363" s="81">
        <v>0</v>
      </c>
      <c r="H363" s="5">
        <f t="shared" si="10"/>
        <v>-62</v>
      </c>
      <c r="I363" s="81"/>
      <c r="J363" s="81">
        <v>0</v>
      </c>
      <c r="K363" s="90">
        <f>INDEX([0]!MinSalary,MATCH(G363,[0]!SalaryGrade,0),1)</f>
        <v>0</v>
      </c>
      <c r="L363" s="90">
        <f>INDEX([0]!MaxSalary,MATCH(G363,[0]!SalaryGrade,0),1)</f>
        <v>0</v>
      </c>
      <c r="M363" s="5">
        <f t="shared" si="11"/>
        <v>0</v>
      </c>
      <c r="N363" s="156"/>
    </row>
    <row r="364" spans="3:14" x14ac:dyDescent="0.2">
      <c r="C364" s="154">
        <v>4612</v>
      </c>
      <c r="D364" s="155" t="s">
        <v>356</v>
      </c>
      <c r="E364" s="5">
        <v>4601</v>
      </c>
      <c r="F364" s="5">
        <v>64</v>
      </c>
      <c r="G364" s="81">
        <v>0</v>
      </c>
      <c r="H364" s="5">
        <f t="shared" si="10"/>
        <v>-64</v>
      </c>
      <c r="I364" s="81"/>
      <c r="J364" s="81">
        <v>0</v>
      </c>
      <c r="K364" s="90">
        <f>INDEX([0]!MinSalary,MATCH(G364,[0]!SalaryGrade,0),1)</f>
        <v>0</v>
      </c>
      <c r="L364" s="90">
        <f>INDEX([0]!MaxSalary,MATCH(G364,[0]!SalaryGrade,0),1)</f>
        <v>0</v>
      </c>
      <c r="M364" s="5">
        <f t="shared" si="11"/>
        <v>0</v>
      </c>
      <c r="N364" s="156"/>
    </row>
    <row r="365" spans="3:14" x14ac:dyDescent="0.2">
      <c r="C365" s="154">
        <v>4675</v>
      </c>
      <c r="D365" s="155" t="s">
        <v>357</v>
      </c>
      <c r="E365" s="5">
        <v>4601</v>
      </c>
      <c r="F365" s="5">
        <v>68</v>
      </c>
      <c r="G365" s="81">
        <v>0</v>
      </c>
      <c r="H365" s="5">
        <f t="shared" si="10"/>
        <v>-68</v>
      </c>
      <c r="I365" s="81"/>
      <c r="J365" s="81">
        <v>0</v>
      </c>
      <c r="K365" s="90">
        <f>INDEX([0]!MinSalary,MATCH(G365,[0]!SalaryGrade,0),1)</f>
        <v>0</v>
      </c>
      <c r="L365" s="90">
        <f>INDEX([0]!MaxSalary,MATCH(G365,[0]!SalaryGrade,0),1)</f>
        <v>0</v>
      </c>
      <c r="M365" s="5">
        <f t="shared" si="11"/>
        <v>0</v>
      </c>
      <c r="N365" s="156"/>
    </row>
    <row r="366" spans="3:14" x14ac:dyDescent="0.2">
      <c r="C366" s="154">
        <v>4678</v>
      </c>
      <c r="D366" s="155" t="s">
        <v>358</v>
      </c>
      <c r="E366" s="5">
        <v>4601</v>
      </c>
      <c r="F366" s="5">
        <v>70</v>
      </c>
      <c r="G366" s="81">
        <v>0</v>
      </c>
      <c r="H366" s="5">
        <f t="shared" si="10"/>
        <v>-70</v>
      </c>
      <c r="I366" s="81"/>
      <c r="J366" s="81">
        <v>0</v>
      </c>
      <c r="K366" s="90">
        <f>INDEX([0]!MinSalary,MATCH(G366,[0]!SalaryGrade,0),1)</f>
        <v>0</v>
      </c>
      <c r="L366" s="90">
        <f>INDEX([0]!MaxSalary,MATCH(G366,[0]!SalaryGrade,0),1)</f>
        <v>0</v>
      </c>
      <c r="M366" s="5">
        <f t="shared" si="11"/>
        <v>0</v>
      </c>
      <c r="N366" s="156"/>
    </row>
    <row r="367" spans="3:14" ht="13.5" thickBot="1" x14ac:dyDescent="0.25">
      <c r="C367" s="158">
        <v>4680</v>
      </c>
      <c r="D367" s="159" t="s">
        <v>359</v>
      </c>
      <c r="E367" s="7">
        <v>4601</v>
      </c>
      <c r="F367" s="7">
        <v>72</v>
      </c>
      <c r="G367" s="82">
        <v>0</v>
      </c>
      <c r="H367" s="7">
        <f t="shared" si="10"/>
        <v>-72</v>
      </c>
      <c r="I367" s="82"/>
      <c r="J367" s="82">
        <v>0</v>
      </c>
      <c r="K367" s="91">
        <f>INDEX([0]!MinSalary,MATCH(G367,[0]!SalaryGrade,0),1)</f>
        <v>0</v>
      </c>
      <c r="L367" s="91">
        <f>INDEX([0]!MaxSalary,MATCH(G367,[0]!SalaryGrade,0),1)</f>
        <v>0</v>
      </c>
      <c r="M367" s="7">
        <f t="shared" si="11"/>
        <v>0</v>
      </c>
      <c r="N367" s="156"/>
    </row>
    <row r="368" spans="3:14" x14ac:dyDescent="0.2">
      <c r="C368" s="157">
        <v>4666</v>
      </c>
      <c r="D368" s="160" t="s">
        <v>360</v>
      </c>
      <c r="E368" s="8">
        <v>4602</v>
      </c>
      <c r="F368" s="8">
        <v>69</v>
      </c>
      <c r="G368" s="83">
        <v>0</v>
      </c>
      <c r="H368" s="8">
        <f t="shared" si="10"/>
        <v>-69</v>
      </c>
      <c r="I368" s="83"/>
      <c r="J368" s="83">
        <v>0</v>
      </c>
      <c r="K368" s="92">
        <f>INDEX([0]!MinSalary,MATCH(G368,[0]!SalaryGrade,0),1)</f>
        <v>0</v>
      </c>
      <c r="L368" s="92">
        <f>INDEX([0]!MaxSalary,MATCH(G368,[0]!SalaryGrade,0),1)</f>
        <v>0</v>
      </c>
      <c r="M368" s="8">
        <f t="shared" si="11"/>
        <v>0</v>
      </c>
      <c r="N368" s="156"/>
    </row>
    <row r="369" spans="3:14" x14ac:dyDescent="0.2">
      <c r="C369" s="154">
        <v>4670</v>
      </c>
      <c r="D369" s="155" t="s">
        <v>361</v>
      </c>
      <c r="E369" s="5">
        <v>4602</v>
      </c>
      <c r="F369" s="5">
        <v>56</v>
      </c>
      <c r="G369" s="81">
        <v>0</v>
      </c>
      <c r="H369" s="5">
        <f t="shared" si="10"/>
        <v>-56</v>
      </c>
      <c r="I369" s="81"/>
      <c r="J369" s="81">
        <v>0</v>
      </c>
      <c r="K369" s="90">
        <f>INDEX([0]!MinSalary,MATCH(G369,[0]!SalaryGrade,0),1)</f>
        <v>0</v>
      </c>
      <c r="L369" s="90">
        <f>INDEX([0]!MaxSalary,MATCH(G369,[0]!SalaryGrade,0),1)</f>
        <v>0</v>
      </c>
      <c r="M369" s="5">
        <f t="shared" si="11"/>
        <v>0</v>
      </c>
      <c r="N369" s="156"/>
    </row>
    <row r="370" spans="3:14" x14ac:dyDescent="0.2">
      <c r="C370" s="154">
        <v>4671</v>
      </c>
      <c r="D370" s="155" t="s">
        <v>362</v>
      </c>
      <c r="E370" s="5">
        <v>4602</v>
      </c>
      <c r="F370" s="5">
        <v>61</v>
      </c>
      <c r="G370" s="81">
        <v>0</v>
      </c>
      <c r="H370" s="5">
        <f t="shared" si="10"/>
        <v>-61</v>
      </c>
      <c r="I370" s="81"/>
      <c r="J370" s="81">
        <v>0</v>
      </c>
      <c r="K370" s="90">
        <f>INDEX([0]!MinSalary,MATCH(G370,[0]!SalaryGrade,0),1)</f>
        <v>0</v>
      </c>
      <c r="L370" s="90">
        <f>INDEX([0]!MaxSalary,MATCH(G370,[0]!SalaryGrade,0),1)</f>
        <v>0</v>
      </c>
      <c r="M370" s="5">
        <f t="shared" si="11"/>
        <v>0</v>
      </c>
      <c r="N370" s="156"/>
    </row>
    <row r="371" spans="3:14" x14ac:dyDescent="0.2">
      <c r="C371" s="154">
        <v>4672</v>
      </c>
      <c r="D371" s="155" t="s">
        <v>363</v>
      </c>
      <c r="E371" s="5">
        <v>4602</v>
      </c>
      <c r="F371" s="5">
        <v>65</v>
      </c>
      <c r="G371" s="81">
        <v>0</v>
      </c>
      <c r="H371" s="5">
        <f t="shared" si="10"/>
        <v>-65</v>
      </c>
      <c r="I371" s="81"/>
      <c r="J371" s="81">
        <v>0</v>
      </c>
      <c r="K371" s="90">
        <f>INDEX([0]!MinSalary,MATCH(G371,[0]!SalaryGrade,0),1)</f>
        <v>0</v>
      </c>
      <c r="L371" s="90">
        <f>INDEX([0]!MaxSalary,MATCH(G371,[0]!SalaryGrade,0),1)</f>
        <v>0</v>
      </c>
      <c r="M371" s="5">
        <f t="shared" si="11"/>
        <v>0</v>
      </c>
      <c r="N371" s="156"/>
    </row>
    <row r="372" spans="3:14" ht="13.5" thickBot="1" x14ac:dyDescent="0.25">
      <c r="C372" s="158">
        <v>4673</v>
      </c>
      <c r="D372" s="159" t="s">
        <v>364</v>
      </c>
      <c r="E372" s="7">
        <v>4602</v>
      </c>
      <c r="F372" s="7">
        <v>67</v>
      </c>
      <c r="G372" s="82">
        <v>0</v>
      </c>
      <c r="H372" s="7">
        <f t="shared" si="10"/>
        <v>-67</v>
      </c>
      <c r="I372" s="82"/>
      <c r="J372" s="82">
        <v>0</v>
      </c>
      <c r="K372" s="91">
        <f>INDEX([0]!MinSalary,MATCH(G372,[0]!SalaryGrade,0),1)</f>
        <v>0</v>
      </c>
      <c r="L372" s="91">
        <f>INDEX([0]!MaxSalary,MATCH(G372,[0]!SalaryGrade,0),1)</f>
        <v>0</v>
      </c>
      <c r="M372" s="7">
        <f t="shared" si="11"/>
        <v>0</v>
      </c>
      <c r="N372" s="156"/>
    </row>
    <row r="373" spans="3:14" ht="13.5" thickBot="1" x14ac:dyDescent="0.25">
      <c r="C373" s="162">
        <v>4704</v>
      </c>
      <c r="D373" s="170" t="s">
        <v>365</v>
      </c>
      <c r="E373" s="9">
        <v>4701</v>
      </c>
      <c r="F373" s="9">
        <v>68</v>
      </c>
      <c r="G373" s="85">
        <v>0</v>
      </c>
      <c r="H373" s="9">
        <f t="shared" si="10"/>
        <v>-68</v>
      </c>
      <c r="I373" s="85"/>
      <c r="J373" s="84">
        <v>0</v>
      </c>
      <c r="K373" s="93">
        <f>INDEX([0]!MinSalary,MATCH(G373,[0]!SalaryGrade,0),1)</f>
        <v>0</v>
      </c>
      <c r="L373" s="93">
        <f>INDEX([0]!MaxSalary,MATCH(G373,[0]!SalaryGrade,0),1)</f>
        <v>0</v>
      </c>
      <c r="M373" s="11">
        <f t="shared" si="11"/>
        <v>0</v>
      </c>
      <c r="N373" s="156"/>
    </row>
    <row r="374" spans="3:14" x14ac:dyDescent="0.2">
      <c r="C374" s="174">
        <v>4889</v>
      </c>
      <c r="D374" s="176" t="s">
        <v>614</v>
      </c>
      <c r="E374" s="177">
        <v>4801</v>
      </c>
      <c r="F374" s="177">
        <v>79</v>
      </c>
      <c r="G374" s="98">
        <v>0</v>
      </c>
      <c r="H374" s="177">
        <f t="shared" si="10"/>
        <v>-79</v>
      </c>
      <c r="I374" s="98"/>
      <c r="J374" s="98">
        <v>0</v>
      </c>
      <c r="K374" s="197">
        <f>INDEX([0]!MinSalary,MATCH(G374,[0]!SalaryGrade,0),1)</f>
        <v>0</v>
      </c>
      <c r="L374" s="197">
        <f>INDEX([0]!MaxSalary,MATCH(G374,[0]!SalaryGrade,0),1)</f>
        <v>0</v>
      </c>
      <c r="M374" s="177">
        <f t="shared" si="11"/>
        <v>0</v>
      </c>
      <c r="N374" s="156"/>
    </row>
    <row r="375" spans="3:14" x14ac:dyDescent="0.2">
      <c r="C375" s="154">
        <v>4890</v>
      </c>
      <c r="D375" s="160" t="s">
        <v>615</v>
      </c>
      <c r="E375" s="5">
        <v>4801</v>
      </c>
      <c r="F375" s="5">
        <v>81</v>
      </c>
      <c r="G375" s="81">
        <v>0</v>
      </c>
      <c r="H375" s="5">
        <f t="shared" si="10"/>
        <v>-81</v>
      </c>
      <c r="I375" s="81"/>
      <c r="J375" s="81">
        <v>0</v>
      </c>
      <c r="K375" s="90">
        <f>INDEX([0]!MinSalary,MATCH(G375,[0]!SalaryGrade,0),1)</f>
        <v>0</v>
      </c>
      <c r="L375" s="90">
        <f>INDEX([0]!MaxSalary,MATCH(G375,[0]!SalaryGrade,0),1)</f>
        <v>0</v>
      </c>
      <c r="M375" s="5">
        <f t="shared" si="11"/>
        <v>0</v>
      </c>
      <c r="N375" s="156"/>
    </row>
    <row r="376" spans="3:14" ht="13.5" thickBot="1" x14ac:dyDescent="0.25">
      <c r="C376" s="158">
        <v>4891</v>
      </c>
      <c r="D376" s="170" t="s">
        <v>616</v>
      </c>
      <c r="E376" s="7">
        <v>4801</v>
      </c>
      <c r="F376" s="7">
        <v>83</v>
      </c>
      <c r="G376" s="82">
        <v>0</v>
      </c>
      <c r="H376" s="7">
        <f t="shared" si="10"/>
        <v>-83</v>
      </c>
      <c r="I376" s="82"/>
      <c r="J376" s="82">
        <v>0</v>
      </c>
      <c r="K376" s="91">
        <f>INDEX([0]!MinSalary,MATCH(G376,[0]!SalaryGrade,0),1)</f>
        <v>0</v>
      </c>
      <c r="L376" s="91">
        <f>INDEX([0]!MaxSalary,MATCH(G376,[0]!SalaryGrade,0),1)</f>
        <v>0</v>
      </c>
      <c r="M376" s="7">
        <f t="shared" si="11"/>
        <v>0</v>
      </c>
      <c r="N376" s="156"/>
    </row>
    <row r="377" spans="3:14" x14ac:dyDescent="0.2">
      <c r="C377" s="157">
        <v>4854</v>
      </c>
      <c r="D377" s="164" t="s">
        <v>366</v>
      </c>
      <c r="E377" s="8">
        <v>4802</v>
      </c>
      <c r="F377" s="8">
        <v>61</v>
      </c>
      <c r="G377" s="83">
        <v>0</v>
      </c>
      <c r="H377" s="8">
        <f t="shared" si="10"/>
        <v>-61</v>
      </c>
      <c r="I377" s="83"/>
      <c r="J377" s="83">
        <v>0</v>
      </c>
      <c r="K377" s="92">
        <f>INDEX([0]!MinSalary,MATCH(G377,[0]!SalaryGrade,0),1)</f>
        <v>0</v>
      </c>
      <c r="L377" s="92">
        <f>INDEX([0]!MaxSalary,MATCH(G377,[0]!SalaryGrade,0),1)</f>
        <v>0</v>
      </c>
      <c r="M377" s="8">
        <f t="shared" si="11"/>
        <v>0</v>
      </c>
      <c r="N377" s="156"/>
    </row>
    <row r="378" spans="3:14" x14ac:dyDescent="0.2">
      <c r="C378" s="154">
        <v>33866</v>
      </c>
      <c r="D378" s="175" t="s">
        <v>367</v>
      </c>
      <c r="E378" s="5">
        <v>4802</v>
      </c>
      <c r="F378" s="5">
        <v>63</v>
      </c>
      <c r="G378" s="81">
        <v>0</v>
      </c>
      <c r="H378" s="5">
        <f t="shared" si="10"/>
        <v>-63</v>
      </c>
      <c r="I378" s="81"/>
      <c r="J378" s="81">
        <v>0</v>
      </c>
      <c r="K378" s="90">
        <f>INDEX([0]!MinSalary,MATCH(G378,[0]!SalaryGrade,0),1)</f>
        <v>0</v>
      </c>
      <c r="L378" s="90">
        <f>INDEX([0]!MaxSalary,MATCH(G378,[0]!SalaryGrade,0),1)</f>
        <v>0</v>
      </c>
      <c r="M378" s="5">
        <f t="shared" si="11"/>
        <v>0</v>
      </c>
      <c r="N378" s="156"/>
    </row>
    <row r="379" spans="3:14" x14ac:dyDescent="0.2">
      <c r="C379" s="154">
        <v>4872</v>
      </c>
      <c r="D379" s="175" t="s">
        <v>368</v>
      </c>
      <c r="E379" s="5">
        <v>4802</v>
      </c>
      <c r="F379" s="5">
        <v>68</v>
      </c>
      <c r="G379" s="81">
        <v>0</v>
      </c>
      <c r="H379" s="5">
        <f t="shared" si="10"/>
        <v>-68</v>
      </c>
      <c r="I379" s="81"/>
      <c r="J379" s="81">
        <v>0</v>
      </c>
      <c r="K379" s="90">
        <f>INDEX([0]!MinSalary,MATCH(G379,[0]!SalaryGrade,0),1)</f>
        <v>0</v>
      </c>
      <c r="L379" s="90">
        <f>INDEX([0]!MaxSalary,MATCH(G379,[0]!SalaryGrade,0),1)</f>
        <v>0</v>
      </c>
      <c r="M379" s="5">
        <f t="shared" si="11"/>
        <v>0</v>
      </c>
      <c r="N379" s="156"/>
    </row>
    <row r="380" spans="3:14" ht="13.5" thickBot="1" x14ac:dyDescent="0.25">
      <c r="C380" s="158">
        <v>4874</v>
      </c>
      <c r="D380" s="166" t="s">
        <v>369</v>
      </c>
      <c r="E380" s="7">
        <v>4802</v>
      </c>
      <c r="F380" s="7">
        <v>70</v>
      </c>
      <c r="G380" s="82">
        <v>0</v>
      </c>
      <c r="H380" s="7">
        <f t="shared" si="10"/>
        <v>-70</v>
      </c>
      <c r="I380" s="82"/>
      <c r="J380" s="82">
        <v>0</v>
      </c>
      <c r="K380" s="91">
        <f>INDEX([0]!MinSalary,MATCH(G380,[0]!SalaryGrade,0),1)</f>
        <v>0</v>
      </c>
      <c r="L380" s="91">
        <f>INDEX([0]!MaxSalary,MATCH(G380,[0]!SalaryGrade,0),1)</f>
        <v>0</v>
      </c>
      <c r="M380" s="7">
        <f t="shared" si="11"/>
        <v>0</v>
      </c>
      <c r="N380" s="156"/>
    </row>
    <row r="381" spans="3:14" x14ac:dyDescent="0.2">
      <c r="C381" s="157">
        <v>4823</v>
      </c>
      <c r="D381" s="160" t="s">
        <v>370</v>
      </c>
      <c r="E381" s="8">
        <v>4803</v>
      </c>
      <c r="F381" s="8">
        <v>54</v>
      </c>
      <c r="G381" s="83">
        <v>0</v>
      </c>
      <c r="H381" s="8">
        <f t="shared" si="10"/>
        <v>-54</v>
      </c>
      <c r="I381" s="83"/>
      <c r="J381" s="83">
        <v>0</v>
      </c>
      <c r="K381" s="92">
        <f>INDEX([0]!MinSalary,MATCH(G381,[0]!SalaryGrade,0),1)</f>
        <v>0</v>
      </c>
      <c r="L381" s="92">
        <f>INDEX([0]!MaxSalary,MATCH(G381,[0]!SalaryGrade,0),1)</f>
        <v>0</v>
      </c>
      <c r="M381" s="8">
        <f t="shared" si="11"/>
        <v>0</v>
      </c>
      <c r="N381" s="156"/>
    </row>
    <row r="382" spans="3:14" x14ac:dyDescent="0.2">
      <c r="C382" s="154">
        <v>4829</v>
      </c>
      <c r="D382" s="155" t="s">
        <v>371</v>
      </c>
      <c r="E382" s="5">
        <v>4803</v>
      </c>
      <c r="F382" s="5">
        <v>60</v>
      </c>
      <c r="G382" s="81">
        <v>0</v>
      </c>
      <c r="H382" s="5">
        <f t="shared" si="10"/>
        <v>-60</v>
      </c>
      <c r="I382" s="81"/>
      <c r="J382" s="81">
        <v>0</v>
      </c>
      <c r="K382" s="90">
        <f>INDEX([0]!MinSalary,MATCH(G382,[0]!SalaryGrade,0),1)</f>
        <v>0</v>
      </c>
      <c r="L382" s="90">
        <f>INDEX([0]!MaxSalary,MATCH(G382,[0]!SalaryGrade,0),1)</f>
        <v>0</v>
      </c>
      <c r="M382" s="5">
        <f t="shared" si="11"/>
        <v>0</v>
      </c>
      <c r="N382" s="156"/>
    </row>
    <row r="383" spans="3:14" ht="13.5" thickBot="1" x14ac:dyDescent="0.25">
      <c r="C383" s="158">
        <v>4833</v>
      </c>
      <c r="D383" s="159" t="s">
        <v>372</v>
      </c>
      <c r="E383" s="7">
        <v>4803</v>
      </c>
      <c r="F383" s="7">
        <v>62</v>
      </c>
      <c r="G383" s="82">
        <v>0</v>
      </c>
      <c r="H383" s="7">
        <f t="shared" si="10"/>
        <v>-62</v>
      </c>
      <c r="I383" s="82"/>
      <c r="J383" s="82">
        <v>0</v>
      </c>
      <c r="K383" s="91">
        <f>INDEX([0]!MinSalary,MATCH(G383,[0]!SalaryGrade,0),1)</f>
        <v>0</v>
      </c>
      <c r="L383" s="91">
        <f>INDEX([0]!MaxSalary,MATCH(G383,[0]!SalaryGrade,0),1)</f>
        <v>0</v>
      </c>
      <c r="M383" s="7">
        <f t="shared" si="11"/>
        <v>0</v>
      </c>
      <c r="N383" s="156"/>
    </row>
    <row r="384" spans="3:14" ht="13.5" thickBot="1" x14ac:dyDescent="0.25">
      <c r="C384" s="169">
        <v>4849</v>
      </c>
      <c r="D384" s="178" t="s">
        <v>373</v>
      </c>
      <c r="E384" s="11">
        <v>4804</v>
      </c>
      <c r="F384" s="11">
        <v>59</v>
      </c>
      <c r="G384" s="85">
        <v>0</v>
      </c>
      <c r="H384" s="9">
        <f t="shared" si="10"/>
        <v>-59</v>
      </c>
      <c r="I384" s="84"/>
      <c r="J384" s="84">
        <v>0</v>
      </c>
      <c r="K384" s="93">
        <f>INDEX([0]!MinSalary,MATCH(G384,[0]!SalaryGrade,0),1)</f>
        <v>0</v>
      </c>
      <c r="L384" s="93">
        <f>INDEX([0]!MaxSalary,MATCH(G384,[0]!SalaryGrade,0),1)</f>
        <v>0</v>
      </c>
      <c r="M384" s="11">
        <f t="shared" si="11"/>
        <v>0</v>
      </c>
      <c r="N384" s="156"/>
    </row>
    <row r="385" spans="3:14" x14ac:dyDescent="0.2">
      <c r="C385" s="157">
        <v>4939</v>
      </c>
      <c r="D385" s="160" t="s">
        <v>374</v>
      </c>
      <c r="E385" s="8">
        <v>4901</v>
      </c>
      <c r="F385" s="8">
        <v>8</v>
      </c>
      <c r="G385" s="83">
        <v>0</v>
      </c>
      <c r="H385" s="8">
        <f t="shared" si="10"/>
        <v>-8</v>
      </c>
      <c r="I385" s="83"/>
      <c r="J385" s="83">
        <v>0</v>
      </c>
      <c r="K385" s="92">
        <f>INDEX([0]!MinSalary,MATCH(G385,[0]!SalaryGrade,0),1)</f>
        <v>0</v>
      </c>
      <c r="L385" s="92">
        <f>INDEX([0]!MaxSalary,MATCH(G385,[0]!SalaryGrade,0),1)</f>
        <v>0</v>
      </c>
      <c r="M385" s="8">
        <f t="shared" si="11"/>
        <v>0</v>
      </c>
      <c r="N385" s="156"/>
    </row>
    <row r="386" spans="3:14" x14ac:dyDescent="0.2">
      <c r="C386" s="154">
        <v>4942</v>
      </c>
      <c r="D386" s="155" t="s">
        <v>375</v>
      </c>
      <c r="E386" s="5">
        <v>4901</v>
      </c>
      <c r="F386" s="5">
        <v>10</v>
      </c>
      <c r="G386" s="81">
        <v>0</v>
      </c>
      <c r="H386" s="5">
        <f t="shared" si="10"/>
        <v>-10</v>
      </c>
      <c r="I386" s="81"/>
      <c r="J386" s="81">
        <v>0</v>
      </c>
      <c r="K386" s="90">
        <f>INDEX([0]!MinSalary,MATCH(G386,[0]!SalaryGrade,0),1)</f>
        <v>0</v>
      </c>
      <c r="L386" s="90">
        <f>INDEX([0]!MaxSalary,MATCH(G386,[0]!SalaryGrade,0),1)</f>
        <v>0</v>
      </c>
      <c r="M386" s="5">
        <f t="shared" si="11"/>
        <v>0</v>
      </c>
      <c r="N386" s="156"/>
    </row>
    <row r="387" spans="3:14" x14ac:dyDescent="0.2">
      <c r="C387" s="154">
        <v>4943</v>
      </c>
      <c r="D387" s="155" t="s">
        <v>376</v>
      </c>
      <c r="E387" s="5">
        <v>4901</v>
      </c>
      <c r="F387" s="5">
        <v>12</v>
      </c>
      <c r="G387" s="81">
        <v>0</v>
      </c>
      <c r="H387" s="5">
        <f t="shared" si="10"/>
        <v>-12</v>
      </c>
      <c r="I387" s="81"/>
      <c r="J387" s="81">
        <v>0</v>
      </c>
      <c r="K387" s="90">
        <f>INDEX([0]!MinSalary,MATCH(G387,[0]!SalaryGrade,0),1)</f>
        <v>0</v>
      </c>
      <c r="L387" s="90">
        <f>INDEX([0]!MaxSalary,MATCH(G387,[0]!SalaryGrade,0),1)</f>
        <v>0</v>
      </c>
      <c r="M387" s="5">
        <f t="shared" si="11"/>
        <v>0</v>
      </c>
      <c r="N387" s="156"/>
    </row>
    <row r="388" spans="3:14" x14ac:dyDescent="0.2">
      <c r="C388" s="154">
        <v>4944</v>
      </c>
      <c r="D388" s="155" t="s">
        <v>377</v>
      </c>
      <c r="E388" s="5">
        <v>4901</v>
      </c>
      <c r="F388" s="5">
        <v>13</v>
      </c>
      <c r="G388" s="81">
        <v>0</v>
      </c>
      <c r="H388" s="5">
        <f t="shared" si="10"/>
        <v>-13</v>
      </c>
      <c r="I388" s="81"/>
      <c r="J388" s="81">
        <v>0</v>
      </c>
      <c r="K388" s="90">
        <f>INDEX([0]!MinSalary,MATCH(G388,[0]!SalaryGrade,0),1)</f>
        <v>0</v>
      </c>
      <c r="L388" s="90">
        <f>INDEX([0]!MaxSalary,MATCH(G388,[0]!SalaryGrade,0),1)</f>
        <v>0</v>
      </c>
      <c r="M388" s="5">
        <f t="shared" si="11"/>
        <v>0</v>
      </c>
      <c r="N388" s="156"/>
    </row>
    <row r="389" spans="3:14" x14ac:dyDescent="0.2">
      <c r="C389" s="154">
        <v>4905</v>
      </c>
      <c r="D389" s="155" t="s">
        <v>378</v>
      </c>
      <c r="E389" s="5">
        <v>4901</v>
      </c>
      <c r="F389" s="5">
        <v>5</v>
      </c>
      <c r="G389" s="81">
        <v>0</v>
      </c>
      <c r="H389" s="5">
        <f t="shared" si="10"/>
        <v>-5</v>
      </c>
      <c r="I389" s="81"/>
      <c r="J389" s="81">
        <v>0</v>
      </c>
      <c r="K389" s="90">
        <f>INDEX([0]!MinSalary,MATCH(G389,[0]!SalaryGrade,0),1)</f>
        <v>0</v>
      </c>
      <c r="L389" s="90">
        <f>INDEX([0]!MaxSalary,MATCH(G389,[0]!SalaryGrade,0),1)</f>
        <v>0</v>
      </c>
      <c r="M389" s="5">
        <f t="shared" si="11"/>
        <v>0</v>
      </c>
      <c r="N389" s="156"/>
    </row>
    <row r="390" spans="3:14" x14ac:dyDescent="0.2">
      <c r="C390" s="154">
        <v>4906</v>
      </c>
      <c r="D390" s="155" t="s">
        <v>379</v>
      </c>
      <c r="E390" s="5">
        <v>4901</v>
      </c>
      <c r="F390" s="5">
        <v>9</v>
      </c>
      <c r="G390" s="81">
        <v>0</v>
      </c>
      <c r="H390" s="5">
        <f t="shared" si="10"/>
        <v>-9</v>
      </c>
      <c r="I390" s="81"/>
      <c r="J390" s="81">
        <v>0</v>
      </c>
      <c r="K390" s="90">
        <f>INDEX([0]!MinSalary,MATCH(G390,[0]!SalaryGrade,0),1)</f>
        <v>0</v>
      </c>
      <c r="L390" s="90">
        <f>INDEX([0]!MaxSalary,MATCH(G390,[0]!SalaryGrade,0),1)</f>
        <v>0</v>
      </c>
      <c r="M390" s="5">
        <f t="shared" si="11"/>
        <v>0</v>
      </c>
      <c r="N390" s="156"/>
    </row>
    <row r="391" spans="3:14" x14ac:dyDescent="0.2">
      <c r="C391" s="154">
        <v>4907</v>
      </c>
      <c r="D391" s="155" t="s">
        <v>380</v>
      </c>
      <c r="E391" s="5">
        <v>4901</v>
      </c>
      <c r="F391" s="5">
        <v>11</v>
      </c>
      <c r="G391" s="81">
        <v>0</v>
      </c>
      <c r="H391" s="5">
        <f t="shared" si="10"/>
        <v>-11</v>
      </c>
      <c r="I391" s="81"/>
      <c r="J391" s="81">
        <v>0</v>
      </c>
      <c r="K391" s="90">
        <f>INDEX([0]!MinSalary,MATCH(G391,[0]!SalaryGrade,0),1)</f>
        <v>0</v>
      </c>
      <c r="L391" s="90">
        <f>INDEX([0]!MaxSalary,MATCH(G391,[0]!SalaryGrade,0),1)</f>
        <v>0</v>
      </c>
      <c r="M391" s="5">
        <f t="shared" si="11"/>
        <v>0</v>
      </c>
      <c r="N391" s="156"/>
    </row>
    <row r="392" spans="3:14" x14ac:dyDescent="0.2">
      <c r="C392" s="154">
        <v>4908</v>
      </c>
      <c r="D392" s="155" t="s">
        <v>381</v>
      </c>
      <c r="E392" s="5">
        <v>4901</v>
      </c>
      <c r="F392" s="5">
        <v>12</v>
      </c>
      <c r="G392" s="81">
        <v>0</v>
      </c>
      <c r="H392" s="5">
        <f t="shared" si="10"/>
        <v>-12</v>
      </c>
      <c r="I392" s="81"/>
      <c r="J392" s="81">
        <v>0</v>
      </c>
      <c r="K392" s="90">
        <f>INDEX([0]!MinSalary,MATCH(G392,[0]!SalaryGrade,0),1)</f>
        <v>0</v>
      </c>
      <c r="L392" s="90">
        <f>INDEX([0]!MaxSalary,MATCH(G392,[0]!SalaryGrade,0),1)</f>
        <v>0</v>
      </c>
      <c r="M392" s="5">
        <f t="shared" si="11"/>
        <v>0</v>
      </c>
      <c r="N392" s="156"/>
    </row>
    <row r="393" spans="3:14" x14ac:dyDescent="0.2">
      <c r="C393" s="154">
        <v>4935</v>
      </c>
      <c r="D393" s="155" t="s">
        <v>382</v>
      </c>
      <c r="E393" s="5">
        <v>4901</v>
      </c>
      <c r="F393" s="5">
        <v>2</v>
      </c>
      <c r="G393" s="81">
        <v>0</v>
      </c>
      <c r="H393" s="5">
        <f t="shared" si="10"/>
        <v>-2</v>
      </c>
      <c r="I393" s="81"/>
      <c r="J393" s="81">
        <v>0</v>
      </c>
      <c r="K393" s="90">
        <f>INDEX([0]!MinSalary,MATCH(G393,[0]!SalaryGrade,0),1)</f>
        <v>0</v>
      </c>
      <c r="L393" s="90">
        <f>INDEX([0]!MaxSalary,MATCH(G393,[0]!SalaryGrade,0),1)</f>
        <v>0</v>
      </c>
      <c r="M393" s="5">
        <f t="shared" si="11"/>
        <v>0</v>
      </c>
      <c r="N393" s="156"/>
    </row>
    <row r="394" spans="3:14" x14ac:dyDescent="0.2">
      <c r="C394" s="154">
        <v>4936</v>
      </c>
      <c r="D394" s="155" t="s">
        <v>383</v>
      </c>
      <c r="E394" s="5">
        <v>4901</v>
      </c>
      <c r="F394" s="5">
        <v>5</v>
      </c>
      <c r="G394" s="81">
        <v>0</v>
      </c>
      <c r="H394" s="5">
        <f t="shared" si="10"/>
        <v>-5</v>
      </c>
      <c r="I394" s="81"/>
      <c r="J394" s="81">
        <v>0</v>
      </c>
      <c r="K394" s="90">
        <f>INDEX([0]!MinSalary,MATCH(G394,[0]!SalaryGrade,0),1)</f>
        <v>0</v>
      </c>
      <c r="L394" s="90">
        <f>INDEX([0]!MaxSalary,MATCH(G394,[0]!SalaryGrade,0),1)</f>
        <v>0</v>
      </c>
      <c r="M394" s="5">
        <f t="shared" si="11"/>
        <v>0</v>
      </c>
      <c r="N394" s="156"/>
    </row>
    <row r="395" spans="3:14" x14ac:dyDescent="0.2">
      <c r="C395" s="154">
        <v>4937</v>
      </c>
      <c r="D395" s="155" t="s">
        <v>384</v>
      </c>
      <c r="E395" s="5">
        <v>4901</v>
      </c>
      <c r="F395" s="5">
        <v>9</v>
      </c>
      <c r="G395" s="81">
        <v>0</v>
      </c>
      <c r="H395" s="5">
        <f t="shared" ref="H395:H458" si="12">SUM(G395-F395)</f>
        <v>-9</v>
      </c>
      <c r="I395" s="81"/>
      <c r="J395" s="81">
        <v>0</v>
      </c>
      <c r="K395" s="90">
        <f>INDEX([0]!MinSalary,MATCH(G395,[0]!SalaryGrade,0),1)</f>
        <v>0</v>
      </c>
      <c r="L395" s="90">
        <f>INDEX([0]!MaxSalary,MATCH(G395,[0]!SalaryGrade,0),1)</f>
        <v>0</v>
      </c>
      <c r="M395" s="5">
        <f t="shared" si="11"/>
        <v>0</v>
      </c>
      <c r="N395" s="156"/>
    </row>
    <row r="396" spans="3:14" ht="13.5" customHeight="1" thickBot="1" x14ac:dyDescent="0.25">
      <c r="C396" s="158">
        <v>4938</v>
      </c>
      <c r="D396" s="159" t="s">
        <v>385</v>
      </c>
      <c r="E396" s="7">
        <v>4901</v>
      </c>
      <c r="F396" s="7">
        <v>10</v>
      </c>
      <c r="G396" s="82">
        <v>0</v>
      </c>
      <c r="H396" s="7">
        <f t="shared" si="12"/>
        <v>-10</v>
      </c>
      <c r="I396" s="82"/>
      <c r="J396" s="82">
        <v>0</v>
      </c>
      <c r="K396" s="91">
        <f>INDEX([0]!MinSalary,MATCH(G396,[0]!SalaryGrade,0),1)</f>
        <v>0</v>
      </c>
      <c r="L396" s="91">
        <f>INDEX([0]!MaxSalary,MATCH(G396,[0]!SalaryGrade,0),1)</f>
        <v>0</v>
      </c>
      <c r="M396" s="7">
        <f t="shared" si="11"/>
        <v>0</v>
      </c>
      <c r="N396" s="156"/>
    </row>
    <row r="397" spans="3:14" ht="13.5" customHeight="1" x14ac:dyDescent="0.2">
      <c r="C397" s="167">
        <v>21420</v>
      </c>
      <c r="D397" s="168" t="s">
        <v>595</v>
      </c>
      <c r="E397" s="5">
        <v>4902</v>
      </c>
      <c r="F397" s="6">
        <v>81</v>
      </c>
      <c r="G397" s="83">
        <v>0</v>
      </c>
      <c r="H397" s="8">
        <f t="shared" si="12"/>
        <v>-81</v>
      </c>
      <c r="I397" s="83"/>
      <c r="J397" s="83">
        <v>0</v>
      </c>
      <c r="K397" s="92">
        <f>INDEX([0]!MinSalary,MATCH(G397,[0]!SalaryGrade,0),1)</f>
        <v>0</v>
      </c>
      <c r="L397" s="92">
        <f>INDEX([0]!MaxSalary,MATCH(G397,[0]!SalaryGrade,0),1)</f>
        <v>0</v>
      </c>
      <c r="M397" s="8">
        <f>SUM(J397*CF)</f>
        <v>0</v>
      </c>
      <c r="N397" s="156"/>
    </row>
    <row r="398" spans="3:14" ht="13.5" customHeight="1" x14ac:dyDescent="0.2">
      <c r="C398" s="154">
        <v>4951</v>
      </c>
      <c r="D398" s="155" t="s">
        <v>386</v>
      </c>
      <c r="E398" s="5">
        <v>4902</v>
      </c>
      <c r="F398" s="5">
        <v>84</v>
      </c>
      <c r="G398" s="83">
        <v>0</v>
      </c>
      <c r="H398" s="8">
        <f t="shared" si="12"/>
        <v>-84</v>
      </c>
      <c r="I398" s="83"/>
      <c r="J398" s="83">
        <v>0</v>
      </c>
      <c r="K398" s="90">
        <f>INDEX([0]!MinSalary,MATCH(G398,[0]!SalaryGrade,0),1)</f>
        <v>0</v>
      </c>
      <c r="L398" s="90">
        <f>INDEX([0]!MaxSalary,MATCH(G398,[0]!SalaryGrade,0),1)</f>
        <v>0</v>
      </c>
      <c r="M398" s="5">
        <f t="shared" si="11"/>
        <v>0</v>
      </c>
      <c r="N398" s="156"/>
    </row>
    <row r="399" spans="3:14" x14ac:dyDescent="0.2">
      <c r="C399" s="154">
        <v>4952</v>
      </c>
      <c r="D399" s="155" t="s">
        <v>387</v>
      </c>
      <c r="E399" s="5">
        <v>4902</v>
      </c>
      <c r="F399" s="5">
        <v>87</v>
      </c>
      <c r="G399" s="81">
        <v>0</v>
      </c>
      <c r="H399" s="5">
        <f t="shared" si="12"/>
        <v>-87</v>
      </c>
      <c r="I399" s="81"/>
      <c r="J399" s="81">
        <v>0</v>
      </c>
      <c r="K399" s="90">
        <f>INDEX([0]!MinSalary,MATCH(G399,[0]!SalaryGrade,0),1)</f>
        <v>0</v>
      </c>
      <c r="L399" s="90">
        <f>INDEX([0]!MaxSalary,MATCH(G399,[0]!SalaryGrade,0),1)</f>
        <v>0</v>
      </c>
      <c r="M399" s="5">
        <f t="shared" si="11"/>
        <v>0</v>
      </c>
      <c r="N399" s="156"/>
    </row>
    <row r="400" spans="3:14" ht="13.5" thickBot="1" x14ac:dyDescent="0.25">
      <c r="C400" s="158">
        <v>4953</v>
      </c>
      <c r="D400" s="159" t="s">
        <v>388</v>
      </c>
      <c r="E400" s="7">
        <v>4902</v>
      </c>
      <c r="F400" s="7">
        <v>89</v>
      </c>
      <c r="G400" s="82">
        <v>0</v>
      </c>
      <c r="H400" s="7">
        <f t="shared" si="12"/>
        <v>-89</v>
      </c>
      <c r="I400" s="82"/>
      <c r="J400" s="82">
        <v>0</v>
      </c>
      <c r="K400" s="91">
        <f>INDEX([0]!MinSalary,MATCH(G400,[0]!SalaryGrade,0),1)</f>
        <v>0</v>
      </c>
      <c r="L400" s="91">
        <f>INDEX([0]!MaxSalary,MATCH(G400,[0]!SalaryGrade,0),1)</f>
        <v>0</v>
      </c>
      <c r="M400" s="7">
        <f t="shared" si="11"/>
        <v>0</v>
      </c>
      <c r="N400" s="156"/>
    </row>
    <row r="401" spans="3:14" x14ac:dyDescent="0.2">
      <c r="C401" s="157">
        <v>4928</v>
      </c>
      <c r="D401" s="164" t="s">
        <v>389</v>
      </c>
      <c r="E401" s="8">
        <v>4903</v>
      </c>
      <c r="F401" s="8">
        <v>84</v>
      </c>
      <c r="G401" s="83">
        <v>0</v>
      </c>
      <c r="H401" s="8">
        <f t="shared" si="12"/>
        <v>-84</v>
      </c>
      <c r="I401" s="83"/>
      <c r="J401" s="83">
        <v>0</v>
      </c>
      <c r="K401" s="92">
        <f>INDEX([0]!MinSalary,MATCH(G401,[0]!SalaryGrade,0),1)</f>
        <v>0</v>
      </c>
      <c r="L401" s="92">
        <f>INDEX([0]!MaxSalary,MATCH(G401,[0]!SalaryGrade,0),1)</f>
        <v>0</v>
      </c>
      <c r="M401" s="8">
        <f t="shared" si="11"/>
        <v>0</v>
      </c>
      <c r="N401" s="156"/>
    </row>
    <row r="402" spans="3:14" ht="13.5" thickBot="1" x14ac:dyDescent="0.25">
      <c r="C402" s="158">
        <v>4920</v>
      </c>
      <c r="D402" s="166" t="s">
        <v>390</v>
      </c>
      <c r="E402" s="7">
        <v>4903</v>
      </c>
      <c r="F402" s="7">
        <v>82</v>
      </c>
      <c r="G402" s="82">
        <v>0</v>
      </c>
      <c r="H402" s="7">
        <f t="shared" si="12"/>
        <v>-82</v>
      </c>
      <c r="I402" s="82"/>
      <c r="J402" s="82">
        <v>0</v>
      </c>
      <c r="K402" s="91">
        <f>INDEX([0]!MinSalary,MATCH(G402,[0]!SalaryGrade,0),1)</f>
        <v>0</v>
      </c>
      <c r="L402" s="91">
        <f>INDEX([0]!MaxSalary,MATCH(G402,[0]!SalaryGrade,0),1)</f>
        <v>0</v>
      </c>
      <c r="M402" s="7">
        <f t="shared" si="11"/>
        <v>0</v>
      </c>
      <c r="N402" s="156"/>
    </row>
    <row r="403" spans="3:14" ht="13.5" thickBot="1" x14ac:dyDescent="0.25">
      <c r="C403" s="162">
        <v>4971</v>
      </c>
      <c r="D403" s="170" t="s">
        <v>391</v>
      </c>
      <c r="E403" s="9">
        <v>4904</v>
      </c>
      <c r="F403" s="9">
        <v>78</v>
      </c>
      <c r="G403" s="85">
        <v>0</v>
      </c>
      <c r="H403" s="9">
        <f t="shared" si="12"/>
        <v>-78</v>
      </c>
      <c r="I403" s="85"/>
      <c r="J403" s="84">
        <v>0</v>
      </c>
      <c r="K403" s="93">
        <f>INDEX([0]!MinSalary,MATCH(G403,[0]!SalaryGrade,0),1)</f>
        <v>0</v>
      </c>
      <c r="L403" s="93">
        <f>INDEX([0]!MaxSalary,MATCH(G403,[0]!SalaryGrade,0),1)</f>
        <v>0</v>
      </c>
      <c r="M403" s="11">
        <f t="shared" si="11"/>
        <v>0</v>
      </c>
      <c r="N403" s="156"/>
    </row>
    <row r="404" spans="3:14" x14ac:dyDescent="0.2">
      <c r="C404" s="157">
        <v>5059</v>
      </c>
      <c r="D404" s="160" t="s">
        <v>392</v>
      </c>
      <c r="E404" s="8">
        <v>5001</v>
      </c>
      <c r="F404" s="8">
        <v>77</v>
      </c>
      <c r="G404" s="83">
        <v>0</v>
      </c>
      <c r="H404" s="8">
        <f t="shared" si="12"/>
        <v>-77</v>
      </c>
      <c r="I404" s="83"/>
      <c r="J404" s="83">
        <v>0</v>
      </c>
      <c r="K404" s="92">
        <f>INDEX([0]!MinSalary,MATCH(G404,[0]!SalaryGrade,0),1)</f>
        <v>0</v>
      </c>
      <c r="L404" s="92">
        <f>INDEX([0]!MaxSalary,MATCH(G404,[0]!SalaryGrade,0),1)</f>
        <v>0</v>
      </c>
      <c r="M404" s="8">
        <f t="shared" ref="M404:M468" si="13">SUM(J404*CF)</f>
        <v>0</v>
      </c>
      <c r="N404" s="156"/>
    </row>
    <row r="405" spans="3:14" x14ac:dyDescent="0.2">
      <c r="C405" s="154">
        <v>5067</v>
      </c>
      <c r="D405" s="155" t="s">
        <v>393</v>
      </c>
      <c r="E405" s="5">
        <v>5001</v>
      </c>
      <c r="F405" s="5">
        <v>77</v>
      </c>
      <c r="G405" s="81">
        <v>0</v>
      </c>
      <c r="H405" s="5">
        <f t="shared" si="12"/>
        <v>-77</v>
      </c>
      <c r="I405" s="81"/>
      <c r="J405" s="81">
        <v>0</v>
      </c>
      <c r="K405" s="90">
        <f>INDEX([0]!MinSalary,MATCH(G405,[0]!SalaryGrade,0),1)</f>
        <v>0</v>
      </c>
      <c r="L405" s="90">
        <f>INDEX([0]!MaxSalary,MATCH(G405,[0]!SalaryGrade,0),1)</f>
        <v>0</v>
      </c>
      <c r="M405" s="5">
        <f t="shared" si="13"/>
        <v>0</v>
      </c>
      <c r="N405" s="156"/>
    </row>
    <row r="406" spans="3:14" x14ac:dyDescent="0.2">
      <c r="C406" s="154">
        <v>5068</v>
      </c>
      <c r="D406" s="155" t="s">
        <v>394</v>
      </c>
      <c r="E406" s="5">
        <v>5001</v>
      </c>
      <c r="F406" s="5">
        <v>79</v>
      </c>
      <c r="G406" s="81">
        <v>0</v>
      </c>
      <c r="H406" s="5">
        <f t="shared" si="12"/>
        <v>-79</v>
      </c>
      <c r="I406" s="81"/>
      <c r="J406" s="81">
        <v>0</v>
      </c>
      <c r="K406" s="90">
        <f>INDEX([0]!MinSalary,MATCH(G406,[0]!SalaryGrade,0),1)</f>
        <v>0</v>
      </c>
      <c r="L406" s="90">
        <f>INDEX([0]!MaxSalary,MATCH(G406,[0]!SalaryGrade,0),1)</f>
        <v>0</v>
      </c>
      <c r="M406" s="5">
        <f t="shared" si="13"/>
        <v>0</v>
      </c>
      <c r="N406" s="156"/>
    </row>
    <row r="407" spans="3:14" x14ac:dyDescent="0.2">
      <c r="C407" s="154">
        <v>5017</v>
      </c>
      <c r="D407" s="155" t="s">
        <v>395</v>
      </c>
      <c r="E407" s="5">
        <v>5001</v>
      </c>
      <c r="F407" s="5">
        <v>71</v>
      </c>
      <c r="G407" s="81">
        <v>0</v>
      </c>
      <c r="H407" s="5">
        <f t="shared" si="12"/>
        <v>-71</v>
      </c>
      <c r="I407" s="81"/>
      <c r="J407" s="81">
        <v>0</v>
      </c>
      <c r="K407" s="90">
        <f>INDEX([0]!MinSalary,MATCH(G407,[0]!SalaryGrade,0),1)</f>
        <v>0</v>
      </c>
      <c r="L407" s="90">
        <f>INDEX([0]!MaxSalary,MATCH(G407,[0]!SalaryGrade,0),1)</f>
        <v>0</v>
      </c>
      <c r="M407" s="5">
        <f t="shared" si="13"/>
        <v>0</v>
      </c>
      <c r="N407" s="156"/>
    </row>
    <row r="408" spans="3:14" x14ac:dyDescent="0.2">
      <c r="C408" s="154">
        <v>5018</v>
      </c>
      <c r="D408" s="155" t="s">
        <v>396</v>
      </c>
      <c r="E408" s="5">
        <v>5001</v>
      </c>
      <c r="F408" s="5">
        <v>72</v>
      </c>
      <c r="G408" s="81">
        <v>0</v>
      </c>
      <c r="H408" s="5">
        <f t="shared" si="12"/>
        <v>-72</v>
      </c>
      <c r="I408" s="81"/>
      <c r="J408" s="81">
        <v>0</v>
      </c>
      <c r="K408" s="90">
        <f>INDEX([0]!MinSalary,MATCH(G408,[0]!SalaryGrade,0),1)</f>
        <v>0</v>
      </c>
      <c r="L408" s="90">
        <f>INDEX([0]!MaxSalary,MATCH(G408,[0]!SalaryGrade,0),1)</f>
        <v>0</v>
      </c>
      <c r="M408" s="5">
        <f t="shared" si="13"/>
        <v>0</v>
      </c>
      <c r="N408" s="156"/>
    </row>
    <row r="409" spans="3:14" x14ac:dyDescent="0.2">
      <c r="C409" s="154">
        <v>5027</v>
      </c>
      <c r="D409" s="155" t="s">
        <v>397</v>
      </c>
      <c r="E409" s="5">
        <v>5001</v>
      </c>
      <c r="F409" s="5">
        <v>72</v>
      </c>
      <c r="G409" s="81">
        <v>0</v>
      </c>
      <c r="H409" s="5">
        <f t="shared" si="12"/>
        <v>-72</v>
      </c>
      <c r="I409" s="81"/>
      <c r="J409" s="81">
        <v>0</v>
      </c>
      <c r="K409" s="90">
        <f>INDEX([0]!MinSalary,MATCH(G409,[0]!SalaryGrade,0),1)</f>
        <v>0</v>
      </c>
      <c r="L409" s="90">
        <f>INDEX([0]!MaxSalary,MATCH(G409,[0]!SalaryGrade,0),1)</f>
        <v>0</v>
      </c>
      <c r="M409" s="5">
        <f t="shared" si="13"/>
        <v>0</v>
      </c>
      <c r="N409" s="156"/>
    </row>
    <row r="410" spans="3:14" x14ac:dyDescent="0.2">
      <c r="C410" s="154">
        <v>5028</v>
      </c>
      <c r="D410" s="155" t="s">
        <v>398</v>
      </c>
      <c r="E410" s="5">
        <v>5001</v>
      </c>
      <c r="F410" s="5">
        <v>74</v>
      </c>
      <c r="G410" s="81">
        <v>0</v>
      </c>
      <c r="H410" s="5">
        <f t="shared" si="12"/>
        <v>-74</v>
      </c>
      <c r="I410" s="81"/>
      <c r="J410" s="81">
        <v>0</v>
      </c>
      <c r="K410" s="90">
        <f>INDEX([0]!MinSalary,MATCH(G410,[0]!SalaryGrade,0),1)</f>
        <v>0</v>
      </c>
      <c r="L410" s="90">
        <f>INDEX([0]!MaxSalary,MATCH(G410,[0]!SalaryGrade,0),1)</f>
        <v>0</v>
      </c>
      <c r="M410" s="5">
        <f t="shared" si="13"/>
        <v>0</v>
      </c>
      <c r="N410" s="156"/>
    </row>
    <row r="411" spans="3:14" x14ac:dyDescent="0.2">
      <c r="C411" s="154">
        <v>5029</v>
      </c>
      <c r="D411" s="155" t="s">
        <v>399</v>
      </c>
      <c r="E411" s="5">
        <v>5001</v>
      </c>
      <c r="F411" s="5">
        <v>76</v>
      </c>
      <c r="G411" s="81">
        <v>0</v>
      </c>
      <c r="H411" s="5">
        <f t="shared" si="12"/>
        <v>-76</v>
      </c>
      <c r="I411" s="81"/>
      <c r="J411" s="81">
        <v>0</v>
      </c>
      <c r="K411" s="90">
        <f>INDEX([0]!MinSalary,MATCH(G411,[0]!SalaryGrade,0),1)</f>
        <v>0</v>
      </c>
      <c r="L411" s="90">
        <f>INDEX([0]!MaxSalary,MATCH(G411,[0]!SalaryGrade,0),1)</f>
        <v>0</v>
      </c>
      <c r="M411" s="5">
        <f t="shared" si="13"/>
        <v>0</v>
      </c>
      <c r="N411" s="156"/>
    </row>
    <row r="412" spans="3:14" ht="13.5" thickBot="1" x14ac:dyDescent="0.25">
      <c r="C412" s="158">
        <v>5001</v>
      </c>
      <c r="D412" s="159" t="s">
        <v>400</v>
      </c>
      <c r="E412" s="7">
        <v>5001</v>
      </c>
      <c r="F412" s="7">
        <v>70</v>
      </c>
      <c r="G412" s="82">
        <v>0</v>
      </c>
      <c r="H412" s="7">
        <f t="shared" si="12"/>
        <v>-70</v>
      </c>
      <c r="I412" s="82"/>
      <c r="J412" s="82">
        <v>0</v>
      </c>
      <c r="K412" s="91">
        <f>INDEX([0]!MinSalary,MATCH(G412,[0]!SalaryGrade,0),1)</f>
        <v>0</v>
      </c>
      <c r="L412" s="91">
        <f>INDEX([0]!MaxSalary,MATCH(G412,[0]!SalaryGrade,0),1)</f>
        <v>0</v>
      </c>
      <c r="M412" s="7">
        <f t="shared" si="13"/>
        <v>0</v>
      </c>
      <c r="N412" s="156"/>
    </row>
    <row r="413" spans="3:14" x14ac:dyDescent="0.2">
      <c r="C413" s="157">
        <v>9926</v>
      </c>
      <c r="D413" s="160" t="s">
        <v>401</v>
      </c>
      <c r="E413" s="8">
        <v>5002</v>
      </c>
      <c r="F413" s="8">
        <v>72</v>
      </c>
      <c r="G413" s="83">
        <v>0</v>
      </c>
      <c r="H413" s="8">
        <f t="shared" si="12"/>
        <v>-72</v>
      </c>
      <c r="I413" s="83"/>
      <c r="J413" s="83">
        <v>0</v>
      </c>
      <c r="K413" s="92">
        <f>INDEX([0]!MinSalary,MATCH(G413,[0]!SalaryGrade,0),1)</f>
        <v>0</v>
      </c>
      <c r="L413" s="92">
        <f>INDEX([0]!MaxSalary,MATCH(G413,[0]!SalaryGrade,0),1)</f>
        <v>0</v>
      </c>
      <c r="M413" s="8">
        <f t="shared" si="13"/>
        <v>0</v>
      </c>
      <c r="N413" s="156"/>
    </row>
    <row r="414" spans="3:14" x14ac:dyDescent="0.2">
      <c r="C414" s="154">
        <v>5054</v>
      </c>
      <c r="D414" s="155" t="s">
        <v>402</v>
      </c>
      <c r="E414" s="5">
        <v>5002</v>
      </c>
      <c r="F414" s="5">
        <v>74</v>
      </c>
      <c r="G414" s="81">
        <v>0</v>
      </c>
      <c r="H414" s="5">
        <f t="shared" si="12"/>
        <v>-74</v>
      </c>
      <c r="I414" s="81"/>
      <c r="J414" s="81">
        <v>0</v>
      </c>
      <c r="K414" s="90">
        <f>INDEX([0]!MinSalary,MATCH(G414,[0]!SalaryGrade,0),1)</f>
        <v>0</v>
      </c>
      <c r="L414" s="90">
        <f>INDEX([0]!MaxSalary,MATCH(G414,[0]!SalaryGrade,0),1)</f>
        <v>0</v>
      </c>
      <c r="M414" s="5">
        <f t="shared" si="13"/>
        <v>0</v>
      </c>
      <c r="N414" s="156"/>
    </row>
    <row r="415" spans="3:14" x14ac:dyDescent="0.2">
      <c r="C415" s="154">
        <v>5052</v>
      </c>
      <c r="D415" s="155" t="s">
        <v>403</v>
      </c>
      <c r="E415" s="5">
        <v>5002</v>
      </c>
      <c r="F415" s="5">
        <v>72</v>
      </c>
      <c r="G415" s="81">
        <v>0</v>
      </c>
      <c r="H415" s="5">
        <f t="shared" si="12"/>
        <v>-72</v>
      </c>
      <c r="I415" s="81"/>
      <c r="J415" s="81">
        <v>0</v>
      </c>
      <c r="K415" s="90">
        <f>INDEX([0]!MinSalary,MATCH(G415,[0]!SalaryGrade,0),1)</f>
        <v>0</v>
      </c>
      <c r="L415" s="90">
        <f>INDEX([0]!MaxSalary,MATCH(G415,[0]!SalaryGrade,0),1)</f>
        <v>0</v>
      </c>
      <c r="M415" s="5">
        <f t="shared" si="13"/>
        <v>0</v>
      </c>
      <c r="N415" s="156"/>
    </row>
    <row r="416" spans="3:14" x14ac:dyDescent="0.2">
      <c r="C416" s="154">
        <v>5007</v>
      </c>
      <c r="D416" s="155" t="s">
        <v>404</v>
      </c>
      <c r="E416" s="5">
        <v>5002</v>
      </c>
      <c r="F416" s="5">
        <v>70</v>
      </c>
      <c r="G416" s="81">
        <v>0</v>
      </c>
      <c r="H416" s="5">
        <f t="shared" si="12"/>
        <v>-70</v>
      </c>
      <c r="I416" s="81"/>
      <c r="J416" s="81">
        <v>0</v>
      </c>
      <c r="K416" s="90">
        <f>INDEX([0]!MinSalary,MATCH(G416,[0]!SalaryGrade,0),1)</f>
        <v>0</v>
      </c>
      <c r="L416" s="90">
        <f>INDEX([0]!MaxSalary,MATCH(G416,[0]!SalaryGrade,0),1)</f>
        <v>0</v>
      </c>
      <c r="M416" s="5">
        <f t="shared" si="13"/>
        <v>0</v>
      </c>
      <c r="N416" s="156"/>
    </row>
    <row r="417" spans="3:14" x14ac:dyDescent="0.2">
      <c r="C417" s="154">
        <v>5014</v>
      </c>
      <c r="D417" s="155" t="s">
        <v>405</v>
      </c>
      <c r="E417" s="5">
        <v>5002</v>
      </c>
      <c r="F417" s="5">
        <v>72</v>
      </c>
      <c r="G417" s="81">
        <v>0</v>
      </c>
      <c r="H417" s="5">
        <f t="shared" si="12"/>
        <v>-72</v>
      </c>
      <c r="I417" s="81"/>
      <c r="J417" s="81">
        <v>0</v>
      </c>
      <c r="K417" s="90">
        <f>INDEX([0]!MinSalary,MATCH(G417,[0]!SalaryGrade,0),1)</f>
        <v>0</v>
      </c>
      <c r="L417" s="90">
        <f>INDEX([0]!MaxSalary,MATCH(G417,[0]!SalaryGrade,0),1)</f>
        <v>0</v>
      </c>
      <c r="M417" s="5">
        <f t="shared" si="13"/>
        <v>0</v>
      </c>
      <c r="N417" s="156"/>
    </row>
    <row r="418" spans="3:14" x14ac:dyDescent="0.2">
      <c r="C418" s="154">
        <v>5016</v>
      </c>
      <c r="D418" s="155" t="s">
        <v>406</v>
      </c>
      <c r="E418" s="5">
        <v>5002</v>
      </c>
      <c r="F418" s="5">
        <v>73</v>
      </c>
      <c r="G418" s="81">
        <v>0</v>
      </c>
      <c r="H418" s="5">
        <f t="shared" si="12"/>
        <v>-73</v>
      </c>
      <c r="I418" s="81"/>
      <c r="J418" s="81">
        <v>0</v>
      </c>
      <c r="K418" s="90">
        <f>INDEX([0]!MinSalary,MATCH(G418,[0]!SalaryGrade,0),1)</f>
        <v>0</v>
      </c>
      <c r="L418" s="90">
        <f>INDEX([0]!MaxSalary,MATCH(G418,[0]!SalaryGrade,0),1)</f>
        <v>0</v>
      </c>
      <c r="M418" s="5">
        <f t="shared" si="13"/>
        <v>0</v>
      </c>
      <c r="N418" s="156"/>
    </row>
    <row r="419" spans="3:14" x14ac:dyDescent="0.2">
      <c r="C419" s="154">
        <v>34944</v>
      </c>
      <c r="D419" s="155" t="s">
        <v>407</v>
      </c>
      <c r="E419" s="5">
        <v>5002</v>
      </c>
      <c r="F419" s="5">
        <v>77</v>
      </c>
      <c r="G419" s="81">
        <v>0</v>
      </c>
      <c r="H419" s="5">
        <f t="shared" si="12"/>
        <v>-77</v>
      </c>
      <c r="I419" s="81"/>
      <c r="J419" s="81">
        <v>0</v>
      </c>
      <c r="K419" s="90">
        <f>INDEX([0]!MinSalary,MATCH(G419,[0]!SalaryGrade,0),1)</f>
        <v>0</v>
      </c>
      <c r="L419" s="90">
        <f>INDEX([0]!MaxSalary,MATCH(G419,[0]!SalaryGrade,0),1)</f>
        <v>0</v>
      </c>
      <c r="M419" s="5">
        <f t="shared" si="13"/>
        <v>0</v>
      </c>
      <c r="N419" s="156"/>
    </row>
    <row r="420" spans="3:14" x14ac:dyDescent="0.2">
      <c r="C420" s="154">
        <v>5087</v>
      </c>
      <c r="D420" s="155" t="s">
        <v>408</v>
      </c>
      <c r="E420" s="5">
        <v>5002</v>
      </c>
      <c r="F420" s="5">
        <v>77</v>
      </c>
      <c r="G420" s="81">
        <v>0</v>
      </c>
      <c r="H420" s="5">
        <f t="shared" si="12"/>
        <v>-77</v>
      </c>
      <c r="I420" s="81"/>
      <c r="J420" s="81">
        <v>0</v>
      </c>
      <c r="K420" s="90">
        <f>INDEX([0]!MinSalary,MATCH(G420,[0]!SalaryGrade,0),1)</f>
        <v>0</v>
      </c>
      <c r="L420" s="90">
        <f>INDEX([0]!MaxSalary,MATCH(G420,[0]!SalaryGrade,0),1)</f>
        <v>0</v>
      </c>
      <c r="M420" s="5">
        <f t="shared" si="13"/>
        <v>0</v>
      </c>
      <c r="N420" s="156"/>
    </row>
    <row r="421" spans="3:14" x14ac:dyDescent="0.2">
      <c r="C421" s="154">
        <v>5088</v>
      </c>
      <c r="D421" s="155" t="s">
        <v>409</v>
      </c>
      <c r="E421" s="5">
        <v>5002</v>
      </c>
      <c r="F421" s="5">
        <v>79</v>
      </c>
      <c r="G421" s="81">
        <v>0</v>
      </c>
      <c r="H421" s="5">
        <f t="shared" si="12"/>
        <v>-79</v>
      </c>
      <c r="I421" s="81"/>
      <c r="J421" s="81">
        <v>0</v>
      </c>
      <c r="K421" s="90">
        <f>INDEX([0]!MinSalary,MATCH(G421,[0]!SalaryGrade,0),1)</f>
        <v>0</v>
      </c>
      <c r="L421" s="90">
        <f>INDEX([0]!MaxSalary,MATCH(G421,[0]!SalaryGrade,0),1)</f>
        <v>0</v>
      </c>
      <c r="M421" s="5">
        <f t="shared" si="13"/>
        <v>0</v>
      </c>
      <c r="N421" s="156"/>
    </row>
    <row r="422" spans="3:14" x14ac:dyDescent="0.2">
      <c r="C422" s="154">
        <v>5089</v>
      </c>
      <c r="D422" s="155" t="s">
        <v>410</v>
      </c>
      <c r="E422" s="5">
        <v>5002</v>
      </c>
      <c r="F422" s="5">
        <v>81</v>
      </c>
      <c r="G422" s="81">
        <v>0</v>
      </c>
      <c r="H422" s="5">
        <f t="shared" si="12"/>
        <v>-81</v>
      </c>
      <c r="I422" s="81"/>
      <c r="J422" s="81">
        <v>0</v>
      </c>
      <c r="K422" s="90">
        <f>INDEX([0]!MinSalary,MATCH(G422,[0]!SalaryGrade,0),1)</f>
        <v>0</v>
      </c>
      <c r="L422" s="90">
        <f>INDEX([0]!MaxSalary,MATCH(G422,[0]!SalaryGrade,0),1)</f>
        <v>0</v>
      </c>
      <c r="M422" s="5">
        <f t="shared" si="13"/>
        <v>0</v>
      </c>
      <c r="N422" s="156"/>
    </row>
    <row r="423" spans="3:14" x14ac:dyDescent="0.2">
      <c r="C423" s="154">
        <v>5038</v>
      </c>
      <c r="D423" s="155" t="s">
        <v>411</v>
      </c>
      <c r="E423" s="5">
        <v>5002</v>
      </c>
      <c r="F423" s="5">
        <v>74</v>
      </c>
      <c r="G423" s="81">
        <v>0</v>
      </c>
      <c r="H423" s="5">
        <f t="shared" si="12"/>
        <v>-74</v>
      </c>
      <c r="I423" s="81"/>
      <c r="J423" s="81">
        <v>0</v>
      </c>
      <c r="K423" s="90">
        <f>INDEX([0]!MinSalary,MATCH(G423,[0]!SalaryGrade,0),1)</f>
        <v>0</v>
      </c>
      <c r="L423" s="90">
        <f>INDEX([0]!MaxSalary,MATCH(G423,[0]!SalaryGrade,0),1)</f>
        <v>0</v>
      </c>
      <c r="M423" s="5">
        <f t="shared" si="13"/>
        <v>0</v>
      </c>
      <c r="N423" s="156"/>
    </row>
    <row r="424" spans="3:14" ht="13.5" thickBot="1" x14ac:dyDescent="0.25">
      <c r="C424" s="158">
        <v>5039</v>
      </c>
      <c r="D424" s="159" t="s">
        <v>412</v>
      </c>
      <c r="E424" s="7">
        <v>5002</v>
      </c>
      <c r="F424" s="7">
        <v>76</v>
      </c>
      <c r="G424" s="82">
        <v>0</v>
      </c>
      <c r="H424" s="7">
        <f t="shared" si="12"/>
        <v>-76</v>
      </c>
      <c r="I424" s="82"/>
      <c r="J424" s="82">
        <v>0</v>
      </c>
      <c r="K424" s="91">
        <f>INDEX([0]!MinSalary,MATCH(G424,[0]!SalaryGrade,0),1)</f>
        <v>0</v>
      </c>
      <c r="L424" s="91">
        <f>INDEX([0]!MaxSalary,MATCH(G424,[0]!SalaryGrade,0),1)</f>
        <v>0</v>
      </c>
      <c r="M424" s="7">
        <f t="shared" si="13"/>
        <v>0</v>
      </c>
      <c r="N424" s="156"/>
    </row>
    <row r="425" spans="3:14" x14ac:dyDescent="0.2">
      <c r="C425" s="157">
        <v>9913</v>
      </c>
      <c r="D425" s="160" t="s">
        <v>413</v>
      </c>
      <c r="E425" s="8">
        <v>5003</v>
      </c>
      <c r="F425" s="8">
        <v>69</v>
      </c>
      <c r="G425" s="83">
        <v>0</v>
      </c>
      <c r="H425" s="8">
        <f t="shared" si="12"/>
        <v>-69</v>
      </c>
      <c r="I425" s="83"/>
      <c r="J425" s="83">
        <v>0</v>
      </c>
      <c r="K425" s="92">
        <f>INDEX([0]!MinSalary,MATCH(G425,[0]!SalaryGrade,0),1)</f>
        <v>0</v>
      </c>
      <c r="L425" s="92">
        <f>INDEX([0]!MaxSalary,MATCH(G425,[0]!SalaryGrade,0),1)</f>
        <v>0</v>
      </c>
      <c r="M425" s="8">
        <f t="shared" si="13"/>
        <v>0</v>
      </c>
      <c r="N425" s="156"/>
    </row>
    <row r="426" spans="3:14" x14ac:dyDescent="0.2">
      <c r="C426" s="154">
        <v>9915</v>
      </c>
      <c r="D426" s="155" t="s">
        <v>414</v>
      </c>
      <c r="E426" s="5">
        <v>5003</v>
      </c>
      <c r="F426" s="5">
        <v>71</v>
      </c>
      <c r="G426" s="81">
        <v>0</v>
      </c>
      <c r="H426" s="5">
        <f t="shared" si="12"/>
        <v>-71</v>
      </c>
      <c r="I426" s="81"/>
      <c r="J426" s="81">
        <v>0</v>
      </c>
      <c r="K426" s="90">
        <f>INDEX([0]!MinSalary,MATCH(G426,[0]!SalaryGrade,0),1)</f>
        <v>0</v>
      </c>
      <c r="L426" s="90">
        <f>INDEX([0]!MaxSalary,MATCH(G426,[0]!SalaryGrade,0),1)</f>
        <v>0</v>
      </c>
      <c r="M426" s="5">
        <f t="shared" si="13"/>
        <v>0</v>
      </c>
      <c r="N426" s="156"/>
    </row>
    <row r="427" spans="3:14" ht="13.5" thickBot="1" x14ac:dyDescent="0.25">
      <c r="C427" s="158">
        <v>9917</v>
      </c>
      <c r="D427" s="159" t="s">
        <v>415</v>
      </c>
      <c r="E427" s="7">
        <v>5003</v>
      </c>
      <c r="F427" s="7">
        <v>73</v>
      </c>
      <c r="G427" s="82">
        <v>0</v>
      </c>
      <c r="H427" s="7">
        <f t="shared" si="12"/>
        <v>-73</v>
      </c>
      <c r="I427" s="82"/>
      <c r="J427" s="82">
        <v>0</v>
      </c>
      <c r="K427" s="91">
        <f>INDEX([0]!MinSalary,MATCH(G427,[0]!SalaryGrade,0),1)</f>
        <v>0</v>
      </c>
      <c r="L427" s="91">
        <f>INDEX([0]!MaxSalary,MATCH(G427,[0]!SalaryGrade,0),1)</f>
        <v>0</v>
      </c>
      <c r="M427" s="7">
        <f t="shared" si="13"/>
        <v>0</v>
      </c>
      <c r="N427" s="156"/>
    </row>
    <row r="428" spans="3:14" x14ac:dyDescent="0.2">
      <c r="C428" s="157">
        <v>5181</v>
      </c>
      <c r="D428" s="160" t="s">
        <v>416</v>
      </c>
      <c r="E428" s="8">
        <v>5101</v>
      </c>
      <c r="F428" s="8">
        <v>64</v>
      </c>
      <c r="G428" s="83">
        <v>0</v>
      </c>
      <c r="H428" s="8">
        <f t="shared" si="12"/>
        <v>-64</v>
      </c>
      <c r="I428" s="83"/>
      <c r="J428" s="83">
        <v>0</v>
      </c>
      <c r="K428" s="92">
        <f>INDEX([0]!MinSalary,MATCH(G428,[0]!SalaryGrade,0),1)</f>
        <v>0</v>
      </c>
      <c r="L428" s="92">
        <f>INDEX([0]!MaxSalary,MATCH(G428,[0]!SalaryGrade,0),1)</f>
        <v>0</v>
      </c>
      <c r="M428" s="8">
        <f t="shared" si="13"/>
        <v>0</v>
      </c>
      <c r="N428" s="156"/>
    </row>
    <row r="429" spans="3:14" x14ac:dyDescent="0.2">
      <c r="C429" s="154">
        <v>5182</v>
      </c>
      <c r="D429" s="155" t="s">
        <v>417</v>
      </c>
      <c r="E429" s="5">
        <v>5101</v>
      </c>
      <c r="F429" s="5">
        <v>67</v>
      </c>
      <c r="G429" s="81">
        <v>0</v>
      </c>
      <c r="H429" s="5">
        <f t="shared" si="12"/>
        <v>-67</v>
      </c>
      <c r="I429" s="81"/>
      <c r="J429" s="81">
        <v>0</v>
      </c>
      <c r="K429" s="90">
        <f>INDEX([0]!MinSalary,MATCH(G429,[0]!SalaryGrade,0),1)</f>
        <v>0</v>
      </c>
      <c r="L429" s="90">
        <f>INDEX([0]!MaxSalary,MATCH(G429,[0]!SalaryGrade,0),1)</f>
        <v>0</v>
      </c>
      <c r="M429" s="5">
        <f t="shared" si="13"/>
        <v>0</v>
      </c>
      <c r="N429" s="156"/>
    </row>
    <row r="430" spans="3:14" x14ac:dyDescent="0.2">
      <c r="C430" s="154">
        <v>5183</v>
      </c>
      <c r="D430" s="155" t="s">
        <v>418</v>
      </c>
      <c r="E430" s="5">
        <v>5101</v>
      </c>
      <c r="F430" s="5">
        <v>76</v>
      </c>
      <c r="G430" s="81">
        <v>0</v>
      </c>
      <c r="H430" s="5">
        <f t="shared" si="12"/>
        <v>-76</v>
      </c>
      <c r="I430" s="81"/>
      <c r="J430" s="81">
        <v>0</v>
      </c>
      <c r="K430" s="90">
        <f>INDEX([0]!MinSalary,MATCH(G430,[0]!SalaryGrade,0),1)</f>
        <v>0</v>
      </c>
      <c r="L430" s="90">
        <f>INDEX([0]!MaxSalary,MATCH(G430,[0]!SalaryGrade,0),1)</f>
        <v>0</v>
      </c>
      <c r="M430" s="5">
        <f t="shared" si="13"/>
        <v>0</v>
      </c>
      <c r="N430" s="156"/>
    </row>
    <row r="431" spans="3:14" x14ac:dyDescent="0.2">
      <c r="C431" s="154">
        <v>5184</v>
      </c>
      <c r="D431" s="155" t="s">
        <v>419</v>
      </c>
      <c r="E431" s="5">
        <v>5101</v>
      </c>
      <c r="F431" s="5">
        <v>78</v>
      </c>
      <c r="G431" s="81">
        <v>0</v>
      </c>
      <c r="H431" s="5">
        <f t="shared" si="12"/>
        <v>-78</v>
      </c>
      <c r="I431" s="81"/>
      <c r="J431" s="81">
        <v>0</v>
      </c>
      <c r="K431" s="90">
        <f>INDEX([0]!MinSalary,MATCH(G431,[0]!SalaryGrade,0),1)</f>
        <v>0</v>
      </c>
      <c r="L431" s="90">
        <f>INDEX([0]!MaxSalary,MATCH(G431,[0]!SalaryGrade,0),1)</f>
        <v>0</v>
      </c>
      <c r="M431" s="5">
        <f t="shared" si="13"/>
        <v>0</v>
      </c>
      <c r="N431" s="156"/>
    </row>
    <row r="432" spans="3:14" x14ac:dyDescent="0.2">
      <c r="C432" s="154">
        <v>5189</v>
      </c>
      <c r="D432" s="155" t="s">
        <v>420</v>
      </c>
      <c r="E432" s="5">
        <v>5101</v>
      </c>
      <c r="F432" s="5">
        <v>81</v>
      </c>
      <c r="G432" s="81">
        <v>0</v>
      </c>
      <c r="H432" s="5">
        <f t="shared" si="12"/>
        <v>-81</v>
      </c>
      <c r="I432" s="81"/>
      <c r="J432" s="81">
        <v>0</v>
      </c>
      <c r="K432" s="90">
        <f>INDEX([0]!MinSalary,MATCH(G432,[0]!SalaryGrade,0),1)</f>
        <v>0</v>
      </c>
      <c r="L432" s="90">
        <f>INDEX([0]!MaxSalary,MATCH(G432,[0]!SalaryGrade,0),1)</f>
        <v>0</v>
      </c>
      <c r="M432" s="5">
        <f t="shared" si="13"/>
        <v>0</v>
      </c>
      <c r="N432" s="156"/>
    </row>
    <row r="433" spans="3:14" x14ac:dyDescent="0.2">
      <c r="C433" s="154">
        <v>5185</v>
      </c>
      <c r="D433" s="155" t="s">
        <v>421</v>
      </c>
      <c r="E433" s="5">
        <v>5101</v>
      </c>
      <c r="F433" s="5">
        <v>79</v>
      </c>
      <c r="G433" s="81">
        <v>0</v>
      </c>
      <c r="H433" s="5">
        <f t="shared" si="12"/>
        <v>-79</v>
      </c>
      <c r="I433" s="81"/>
      <c r="J433" s="81">
        <v>0</v>
      </c>
      <c r="K433" s="90">
        <f>INDEX([0]!MinSalary,MATCH(G433,[0]!SalaryGrade,0),1)</f>
        <v>0</v>
      </c>
      <c r="L433" s="90">
        <f>INDEX([0]!MaxSalary,MATCH(G433,[0]!SalaryGrade,0),1)</f>
        <v>0</v>
      </c>
      <c r="M433" s="5">
        <f t="shared" si="13"/>
        <v>0</v>
      </c>
      <c r="N433" s="156"/>
    </row>
    <row r="434" spans="3:14" x14ac:dyDescent="0.2">
      <c r="C434" s="154">
        <v>5186</v>
      </c>
      <c r="D434" s="155" t="s">
        <v>422</v>
      </c>
      <c r="E434" s="5">
        <v>5101</v>
      </c>
      <c r="F434" s="5">
        <v>81</v>
      </c>
      <c r="G434" s="81">
        <v>0</v>
      </c>
      <c r="H434" s="5">
        <f t="shared" si="12"/>
        <v>-81</v>
      </c>
      <c r="I434" s="81"/>
      <c r="J434" s="81">
        <v>0</v>
      </c>
      <c r="K434" s="90">
        <f>INDEX([0]!MinSalary,MATCH(G434,[0]!SalaryGrade,0),1)</f>
        <v>0</v>
      </c>
      <c r="L434" s="90">
        <f>INDEX([0]!MaxSalary,MATCH(G434,[0]!SalaryGrade,0),1)</f>
        <v>0</v>
      </c>
      <c r="M434" s="5">
        <f t="shared" si="13"/>
        <v>0</v>
      </c>
      <c r="N434" s="156"/>
    </row>
    <row r="435" spans="3:14" ht="13.5" thickBot="1" x14ac:dyDescent="0.25">
      <c r="C435" s="158">
        <v>5109</v>
      </c>
      <c r="D435" s="159" t="s">
        <v>423</v>
      </c>
      <c r="E435" s="7">
        <v>5101</v>
      </c>
      <c r="F435" s="7">
        <v>58</v>
      </c>
      <c r="G435" s="82">
        <v>0</v>
      </c>
      <c r="H435" s="7">
        <f t="shared" si="12"/>
        <v>-58</v>
      </c>
      <c r="I435" s="82"/>
      <c r="J435" s="82">
        <v>0</v>
      </c>
      <c r="K435" s="91">
        <f>INDEX([0]!MinSalary,MATCH(G435,[0]!SalaryGrade,0),1)</f>
        <v>0</v>
      </c>
      <c r="L435" s="91">
        <f>INDEX([0]!MaxSalary,MATCH(G435,[0]!SalaryGrade,0),1)</f>
        <v>0</v>
      </c>
      <c r="M435" s="7">
        <f t="shared" si="13"/>
        <v>0</v>
      </c>
      <c r="N435" s="156"/>
    </row>
    <row r="436" spans="3:14" x14ac:dyDescent="0.2">
      <c r="C436" s="157">
        <v>5193</v>
      </c>
      <c r="D436" s="160" t="s">
        <v>424</v>
      </c>
      <c r="E436" s="8">
        <v>5102</v>
      </c>
      <c r="F436" s="8">
        <v>76</v>
      </c>
      <c r="G436" s="83">
        <v>0</v>
      </c>
      <c r="H436" s="8">
        <f t="shared" si="12"/>
        <v>-76</v>
      </c>
      <c r="I436" s="83"/>
      <c r="J436" s="83">
        <v>0</v>
      </c>
      <c r="K436" s="92">
        <f>INDEX([0]!MinSalary,MATCH(G436,[0]!SalaryGrade,0),1)</f>
        <v>0</v>
      </c>
      <c r="L436" s="92">
        <f>INDEX([0]!MaxSalary,MATCH(G436,[0]!SalaryGrade,0),1)</f>
        <v>0</v>
      </c>
      <c r="M436" s="8">
        <f t="shared" si="13"/>
        <v>0</v>
      </c>
      <c r="N436" s="156"/>
    </row>
    <row r="437" spans="3:14" x14ac:dyDescent="0.2">
      <c r="C437" s="154">
        <v>5194</v>
      </c>
      <c r="D437" s="155" t="s">
        <v>425</v>
      </c>
      <c r="E437" s="5">
        <v>5102</v>
      </c>
      <c r="F437" s="5">
        <v>78</v>
      </c>
      <c r="G437" s="81">
        <v>0</v>
      </c>
      <c r="H437" s="5">
        <f t="shared" si="12"/>
        <v>-78</v>
      </c>
      <c r="I437" s="81"/>
      <c r="J437" s="81">
        <v>0</v>
      </c>
      <c r="K437" s="90">
        <f>INDEX([0]!MinSalary,MATCH(G437,[0]!SalaryGrade,0),1)</f>
        <v>0</v>
      </c>
      <c r="L437" s="90">
        <f>INDEX([0]!MaxSalary,MATCH(G437,[0]!SalaryGrade,0),1)</f>
        <v>0</v>
      </c>
      <c r="M437" s="5">
        <f t="shared" si="13"/>
        <v>0</v>
      </c>
      <c r="N437" s="156"/>
    </row>
    <row r="438" spans="3:14" x14ac:dyDescent="0.2">
      <c r="C438" s="154">
        <v>5191</v>
      </c>
      <c r="D438" s="155" t="s">
        <v>426</v>
      </c>
      <c r="E438" s="5">
        <v>5102</v>
      </c>
      <c r="F438" s="5">
        <v>64</v>
      </c>
      <c r="G438" s="81">
        <v>0</v>
      </c>
      <c r="H438" s="5">
        <f t="shared" si="12"/>
        <v>-64</v>
      </c>
      <c r="I438" s="81"/>
      <c r="J438" s="81">
        <v>0</v>
      </c>
      <c r="K438" s="90">
        <f>INDEX([0]!MinSalary,MATCH(G438,[0]!SalaryGrade,0),1)</f>
        <v>0</v>
      </c>
      <c r="L438" s="90">
        <f>INDEX([0]!MaxSalary,MATCH(G438,[0]!SalaryGrade,0),1)</f>
        <v>0</v>
      </c>
      <c r="M438" s="5">
        <f t="shared" si="13"/>
        <v>0</v>
      </c>
      <c r="N438" s="156"/>
    </row>
    <row r="439" spans="3:14" x14ac:dyDescent="0.2">
      <c r="C439" s="154">
        <v>5195</v>
      </c>
      <c r="D439" s="155" t="s">
        <v>427</v>
      </c>
      <c r="E439" s="5">
        <v>5102</v>
      </c>
      <c r="F439" s="5">
        <v>79</v>
      </c>
      <c r="G439" s="81">
        <v>0</v>
      </c>
      <c r="H439" s="5">
        <f t="shared" si="12"/>
        <v>-79</v>
      </c>
      <c r="I439" s="81"/>
      <c r="J439" s="81">
        <v>0</v>
      </c>
      <c r="K439" s="90">
        <f>INDEX([0]!MinSalary,MATCH(G439,[0]!SalaryGrade,0),1)</f>
        <v>0</v>
      </c>
      <c r="L439" s="90">
        <f>INDEX([0]!MaxSalary,MATCH(G439,[0]!SalaryGrade,0),1)</f>
        <v>0</v>
      </c>
      <c r="M439" s="5">
        <f t="shared" si="13"/>
        <v>0</v>
      </c>
      <c r="N439" s="156"/>
    </row>
    <row r="440" spans="3:14" ht="13.5" thickBot="1" x14ac:dyDescent="0.25">
      <c r="C440" s="158">
        <v>5142</v>
      </c>
      <c r="D440" s="159" t="s">
        <v>428</v>
      </c>
      <c r="E440" s="7">
        <v>5102</v>
      </c>
      <c r="F440" s="7">
        <v>58</v>
      </c>
      <c r="G440" s="82">
        <v>0</v>
      </c>
      <c r="H440" s="7">
        <f t="shared" si="12"/>
        <v>-58</v>
      </c>
      <c r="I440" s="82"/>
      <c r="J440" s="82">
        <v>0</v>
      </c>
      <c r="K440" s="91">
        <f>INDEX([0]!MinSalary,MATCH(G440,[0]!SalaryGrade,0),1)</f>
        <v>0</v>
      </c>
      <c r="L440" s="91">
        <f>INDEX([0]!MaxSalary,MATCH(G440,[0]!SalaryGrade,0),1)</f>
        <v>0</v>
      </c>
      <c r="M440" s="7">
        <f t="shared" si="13"/>
        <v>0</v>
      </c>
      <c r="N440" s="156"/>
    </row>
    <row r="441" spans="3:14" x14ac:dyDescent="0.2">
      <c r="C441" s="157">
        <v>5177</v>
      </c>
      <c r="D441" s="160" t="s">
        <v>429</v>
      </c>
      <c r="E441" s="8">
        <v>5103</v>
      </c>
      <c r="F441" s="8">
        <v>63</v>
      </c>
      <c r="G441" s="83">
        <v>0</v>
      </c>
      <c r="H441" s="8">
        <f t="shared" si="12"/>
        <v>-63</v>
      </c>
      <c r="I441" s="83"/>
      <c r="J441" s="83">
        <v>0</v>
      </c>
      <c r="K441" s="92">
        <f>INDEX([0]!MinSalary,MATCH(G441,[0]!SalaryGrade,0),1)</f>
        <v>0</v>
      </c>
      <c r="L441" s="92">
        <f>INDEX([0]!MaxSalary,MATCH(G441,[0]!SalaryGrade,0),1)</f>
        <v>0</v>
      </c>
      <c r="M441" s="8">
        <f t="shared" si="13"/>
        <v>0</v>
      </c>
      <c r="N441" s="156"/>
    </row>
    <row r="442" spans="3:14" x14ac:dyDescent="0.2">
      <c r="C442" s="154">
        <v>5168</v>
      </c>
      <c r="D442" s="155" t="s">
        <v>430</v>
      </c>
      <c r="E442" s="5">
        <v>5103</v>
      </c>
      <c r="F442" s="5">
        <v>65</v>
      </c>
      <c r="G442" s="81">
        <v>0</v>
      </c>
      <c r="H442" s="5">
        <f t="shared" si="12"/>
        <v>-65</v>
      </c>
      <c r="I442" s="81"/>
      <c r="J442" s="81">
        <v>0</v>
      </c>
      <c r="K442" s="90">
        <f>INDEX([0]!MinSalary,MATCH(G442,[0]!SalaryGrade,0),1)</f>
        <v>0</v>
      </c>
      <c r="L442" s="90">
        <f>INDEX([0]!MaxSalary,MATCH(G442,[0]!SalaryGrade,0),1)</f>
        <v>0</v>
      </c>
      <c r="M442" s="5">
        <f t="shared" si="13"/>
        <v>0</v>
      </c>
      <c r="N442" s="156"/>
    </row>
    <row r="443" spans="3:14" x14ac:dyDescent="0.2">
      <c r="C443" s="154">
        <v>5179</v>
      </c>
      <c r="D443" s="155" t="s">
        <v>431</v>
      </c>
      <c r="E443" s="5">
        <v>5103</v>
      </c>
      <c r="F443" s="5">
        <v>68</v>
      </c>
      <c r="G443" s="81">
        <v>0</v>
      </c>
      <c r="H443" s="5">
        <f t="shared" si="12"/>
        <v>-68</v>
      </c>
      <c r="I443" s="81"/>
      <c r="J443" s="81">
        <v>0</v>
      </c>
      <c r="K443" s="90">
        <f>INDEX([0]!MinSalary,MATCH(G443,[0]!SalaryGrade,0),1)</f>
        <v>0</v>
      </c>
      <c r="L443" s="90">
        <f>INDEX([0]!MaxSalary,MATCH(G443,[0]!SalaryGrade,0),1)</f>
        <v>0</v>
      </c>
      <c r="M443" s="5">
        <f t="shared" si="13"/>
        <v>0</v>
      </c>
      <c r="N443" s="156"/>
    </row>
    <row r="444" spans="3:14" x14ac:dyDescent="0.2">
      <c r="C444" s="154">
        <v>5163</v>
      </c>
      <c r="D444" s="155" t="s">
        <v>432</v>
      </c>
      <c r="E444" s="5">
        <v>5103</v>
      </c>
      <c r="F444" s="5">
        <v>63</v>
      </c>
      <c r="G444" s="81">
        <v>0</v>
      </c>
      <c r="H444" s="5">
        <f t="shared" si="12"/>
        <v>-63</v>
      </c>
      <c r="I444" s="81"/>
      <c r="J444" s="81">
        <v>0</v>
      </c>
      <c r="K444" s="90">
        <f>INDEX([0]!MinSalary,MATCH(G444,[0]!SalaryGrade,0),1)</f>
        <v>0</v>
      </c>
      <c r="L444" s="90">
        <f>INDEX([0]!MaxSalary,MATCH(G444,[0]!SalaryGrade,0),1)</f>
        <v>0</v>
      </c>
      <c r="M444" s="5">
        <f t="shared" si="13"/>
        <v>0</v>
      </c>
      <c r="N444" s="156"/>
    </row>
    <row r="445" spans="3:14" x14ac:dyDescent="0.2">
      <c r="C445" s="154">
        <v>5150</v>
      </c>
      <c r="D445" s="155" t="s">
        <v>433</v>
      </c>
      <c r="E445" s="5">
        <v>5103</v>
      </c>
      <c r="F445" s="5">
        <v>54</v>
      </c>
      <c r="G445" s="81">
        <v>0</v>
      </c>
      <c r="H445" s="5">
        <f t="shared" si="12"/>
        <v>-54</v>
      </c>
      <c r="I445" s="81"/>
      <c r="J445" s="81">
        <v>0</v>
      </c>
      <c r="K445" s="90">
        <f>INDEX([0]!MinSalary,MATCH(G445,[0]!SalaryGrade,0),1)</f>
        <v>0</v>
      </c>
      <c r="L445" s="90">
        <f>INDEX([0]!MaxSalary,MATCH(G445,[0]!SalaryGrade,0),1)</f>
        <v>0</v>
      </c>
      <c r="M445" s="5">
        <f t="shared" si="13"/>
        <v>0</v>
      </c>
      <c r="N445" s="156"/>
    </row>
    <row r="446" spans="3:14" x14ac:dyDescent="0.2">
      <c r="C446" s="154">
        <v>5154</v>
      </c>
      <c r="D446" s="155" t="s">
        <v>434</v>
      </c>
      <c r="E446" s="5">
        <v>5103</v>
      </c>
      <c r="F446" s="5">
        <v>60</v>
      </c>
      <c r="G446" s="81">
        <v>0</v>
      </c>
      <c r="H446" s="5">
        <f t="shared" si="12"/>
        <v>-60</v>
      </c>
      <c r="I446" s="81"/>
      <c r="J446" s="81">
        <v>0</v>
      </c>
      <c r="K446" s="90">
        <f>INDEX([0]!MinSalary,MATCH(G446,[0]!SalaryGrade,0),1)</f>
        <v>0</v>
      </c>
      <c r="L446" s="90">
        <f>INDEX([0]!MaxSalary,MATCH(G446,[0]!SalaryGrade,0),1)</f>
        <v>0</v>
      </c>
      <c r="M446" s="5">
        <f t="shared" si="13"/>
        <v>0</v>
      </c>
      <c r="N446" s="156"/>
    </row>
    <row r="447" spans="3:14" x14ac:dyDescent="0.2">
      <c r="C447" s="154">
        <v>5167</v>
      </c>
      <c r="D447" s="155" t="s">
        <v>435</v>
      </c>
      <c r="E447" s="5">
        <v>5103</v>
      </c>
      <c r="F447" s="5">
        <v>66</v>
      </c>
      <c r="G447" s="81">
        <v>0</v>
      </c>
      <c r="H447" s="5">
        <f t="shared" si="12"/>
        <v>-66</v>
      </c>
      <c r="I447" s="81"/>
      <c r="J447" s="81">
        <v>0</v>
      </c>
      <c r="K447" s="90">
        <f>INDEX([0]!MinSalary,MATCH(G447,[0]!SalaryGrade,0),1)</f>
        <v>0</v>
      </c>
      <c r="L447" s="90">
        <f>INDEX([0]!MaxSalary,MATCH(G447,[0]!SalaryGrade,0),1)</f>
        <v>0</v>
      </c>
      <c r="M447" s="5">
        <f t="shared" si="13"/>
        <v>0</v>
      </c>
      <c r="N447" s="156"/>
    </row>
    <row r="448" spans="3:14" x14ac:dyDescent="0.2">
      <c r="C448" s="154">
        <v>5164</v>
      </c>
      <c r="D448" s="155" t="s">
        <v>436</v>
      </c>
      <c r="E448" s="5">
        <v>5103</v>
      </c>
      <c r="F448" s="5">
        <v>68</v>
      </c>
      <c r="G448" s="81">
        <v>0</v>
      </c>
      <c r="H448" s="5">
        <f t="shared" si="12"/>
        <v>-68</v>
      </c>
      <c r="I448" s="81"/>
      <c r="J448" s="81">
        <v>0</v>
      </c>
      <c r="K448" s="90">
        <f>INDEX([0]!MinSalary,MATCH(G448,[0]!SalaryGrade,0),1)</f>
        <v>0</v>
      </c>
      <c r="L448" s="90">
        <f>INDEX([0]!MaxSalary,MATCH(G448,[0]!SalaryGrade,0),1)</f>
        <v>0</v>
      </c>
      <c r="M448" s="5">
        <f t="shared" si="13"/>
        <v>0</v>
      </c>
      <c r="N448" s="156"/>
    </row>
    <row r="449" spans="2:14" x14ac:dyDescent="0.2">
      <c r="C449" s="154">
        <v>5153</v>
      </c>
      <c r="D449" s="155" t="s">
        <v>437</v>
      </c>
      <c r="E449" s="5">
        <v>5103</v>
      </c>
      <c r="F449" s="5">
        <v>58</v>
      </c>
      <c r="G449" s="81">
        <v>0</v>
      </c>
      <c r="H449" s="5">
        <f t="shared" si="12"/>
        <v>-58</v>
      </c>
      <c r="I449" s="81"/>
      <c r="J449" s="81">
        <v>0</v>
      </c>
      <c r="K449" s="90">
        <f>INDEX([0]!MinSalary,MATCH(G449,[0]!SalaryGrade,0),1)</f>
        <v>0</v>
      </c>
      <c r="L449" s="90">
        <f>INDEX([0]!MaxSalary,MATCH(G449,[0]!SalaryGrade,0),1)</f>
        <v>0</v>
      </c>
      <c r="M449" s="5">
        <f t="shared" si="13"/>
        <v>0</v>
      </c>
      <c r="N449" s="156"/>
    </row>
    <row r="450" spans="2:14" ht="13.5" thickBot="1" x14ac:dyDescent="0.25">
      <c r="C450" s="158">
        <v>5156</v>
      </c>
      <c r="D450" s="159" t="s">
        <v>438</v>
      </c>
      <c r="E450" s="7">
        <v>5103</v>
      </c>
      <c r="F450" s="7">
        <v>68</v>
      </c>
      <c r="G450" s="82">
        <v>0</v>
      </c>
      <c r="H450" s="7">
        <f t="shared" si="12"/>
        <v>-68</v>
      </c>
      <c r="I450" s="82"/>
      <c r="J450" s="82">
        <v>0</v>
      </c>
      <c r="K450" s="91">
        <f>INDEX([0]!MinSalary,MATCH(G450,[0]!SalaryGrade,0),1)</f>
        <v>0</v>
      </c>
      <c r="L450" s="91">
        <f>INDEX([0]!MaxSalary,MATCH(G450,[0]!SalaryGrade,0),1)</f>
        <v>0</v>
      </c>
      <c r="M450" s="7">
        <f t="shared" si="13"/>
        <v>0</v>
      </c>
      <c r="N450" s="156"/>
    </row>
    <row r="451" spans="2:14" x14ac:dyDescent="0.2">
      <c r="C451" s="157">
        <v>5106</v>
      </c>
      <c r="D451" s="160" t="s">
        <v>439</v>
      </c>
      <c r="E451" s="8">
        <v>5104</v>
      </c>
      <c r="F451" s="8">
        <v>73</v>
      </c>
      <c r="G451" s="83">
        <v>0</v>
      </c>
      <c r="H451" s="8">
        <f t="shared" si="12"/>
        <v>-73</v>
      </c>
      <c r="I451" s="83"/>
      <c r="J451" s="83">
        <v>0</v>
      </c>
      <c r="K451" s="92">
        <f>INDEX([0]!MinSalary,MATCH(G451,[0]!SalaryGrade,0),1)</f>
        <v>0</v>
      </c>
      <c r="L451" s="92">
        <f>INDEX([0]!MaxSalary,MATCH(G451,[0]!SalaryGrade,0),1)</f>
        <v>0</v>
      </c>
      <c r="M451" s="8">
        <f t="shared" si="13"/>
        <v>0</v>
      </c>
      <c r="N451" s="156"/>
    </row>
    <row r="452" spans="2:14" x14ac:dyDescent="0.2">
      <c r="C452" s="154">
        <v>5118</v>
      </c>
      <c r="D452" s="155" t="s">
        <v>440</v>
      </c>
      <c r="E452" s="5">
        <v>5104</v>
      </c>
      <c r="F452" s="5">
        <v>75</v>
      </c>
      <c r="G452" s="81">
        <v>0</v>
      </c>
      <c r="H452" s="5">
        <f t="shared" si="12"/>
        <v>-75</v>
      </c>
      <c r="I452" s="81"/>
      <c r="J452" s="81">
        <v>0</v>
      </c>
      <c r="K452" s="90">
        <f>INDEX([0]!MinSalary,MATCH(G452,[0]!SalaryGrade,0),1)</f>
        <v>0</v>
      </c>
      <c r="L452" s="90">
        <f>INDEX([0]!MaxSalary,MATCH(G452,[0]!SalaryGrade,0),1)</f>
        <v>0</v>
      </c>
      <c r="M452" s="5">
        <f t="shared" si="13"/>
        <v>0</v>
      </c>
      <c r="N452" s="156"/>
    </row>
    <row r="453" spans="2:14" x14ac:dyDescent="0.2">
      <c r="C453" s="154">
        <v>5103</v>
      </c>
      <c r="D453" s="155" t="s">
        <v>441</v>
      </c>
      <c r="E453" s="5">
        <v>5104</v>
      </c>
      <c r="F453" s="5">
        <v>73</v>
      </c>
      <c r="G453" s="81">
        <v>0</v>
      </c>
      <c r="H453" s="5">
        <f t="shared" si="12"/>
        <v>-73</v>
      </c>
      <c r="I453" s="81"/>
      <c r="J453" s="81">
        <v>0</v>
      </c>
      <c r="K453" s="90">
        <f>INDEX([0]!MinSalary,MATCH(G453,[0]!SalaryGrade,0),1)</f>
        <v>0</v>
      </c>
      <c r="L453" s="90">
        <f>INDEX([0]!MaxSalary,MATCH(G453,[0]!SalaryGrade,0),1)</f>
        <v>0</v>
      </c>
      <c r="M453" s="5">
        <f t="shared" si="13"/>
        <v>0</v>
      </c>
      <c r="N453" s="156"/>
    </row>
    <row r="454" spans="2:14" x14ac:dyDescent="0.2">
      <c r="C454" s="154">
        <v>5104</v>
      </c>
      <c r="D454" s="155" t="s">
        <v>442</v>
      </c>
      <c r="E454" s="5">
        <v>5104</v>
      </c>
      <c r="F454" s="5">
        <v>74</v>
      </c>
      <c r="G454" s="81">
        <v>0</v>
      </c>
      <c r="H454" s="5">
        <f t="shared" si="12"/>
        <v>-74</v>
      </c>
      <c r="I454" s="81"/>
      <c r="J454" s="81">
        <v>0</v>
      </c>
      <c r="K454" s="90">
        <f>INDEX([0]!MinSalary,MATCH(G454,[0]!SalaryGrade,0),1)</f>
        <v>0</v>
      </c>
      <c r="L454" s="90">
        <f>INDEX([0]!MaxSalary,MATCH(G454,[0]!SalaryGrade,0),1)</f>
        <v>0</v>
      </c>
      <c r="M454" s="5">
        <f t="shared" si="13"/>
        <v>0</v>
      </c>
      <c r="N454" s="156"/>
    </row>
    <row r="455" spans="2:14" ht="13.5" thickBot="1" x14ac:dyDescent="0.25">
      <c r="C455" s="158">
        <v>5129</v>
      </c>
      <c r="D455" s="159" t="s">
        <v>443</v>
      </c>
      <c r="E455" s="7">
        <v>5104</v>
      </c>
      <c r="F455" s="7">
        <v>71</v>
      </c>
      <c r="G455" s="82">
        <v>0</v>
      </c>
      <c r="H455" s="7">
        <f t="shared" si="12"/>
        <v>-71</v>
      </c>
      <c r="I455" s="82"/>
      <c r="J455" s="82">
        <v>0</v>
      </c>
      <c r="K455" s="91">
        <f>INDEX([0]!MinSalary,MATCH(G455,[0]!SalaryGrade,0),1)</f>
        <v>0</v>
      </c>
      <c r="L455" s="91">
        <f>INDEX([0]!MaxSalary,MATCH(G455,[0]!SalaryGrade,0),1)</f>
        <v>0</v>
      </c>
      <c r="M455" s="7">
        <f t="shared" si="13"/>
        <v>0</v>
      </c>
      <c r="N455" s="156"/>
    </row>
    <row r="456" spans="2:14" x14ac:dyDescent="0.2">
      <c r="B456" s="179"/>
      <c r="C456" s="157">
        <v>5254</v>
      </c>
      <c r="D456" s="160" t="s">
        <v>444</v>
      </c>
      <c r="E456" s="8">
        <v>5200</v>
      </c>
      <c r="F456" s="8">
        <v>68</v>
      </c>
      <c r="G456" s="83">
        <v>0</v>
      </c>
      <c r="H456" s="8">
        <f t="shared" si="12"/>
        <v>-68</v>
      </c>
      <c r="I456" s="83"/>
      <c r="J456" s="83">
        <v>0</v>
      </c>
      <c r="K456" s="92">
        <f>INDEX([0]!MinSalary,MATCH(G456,[0]!SalaryGrade,0),1)</f>
        <v>0</v>
      </c>
      <c r="L456" s="92">
        <f>INDEX([0]!MaxSalary,MATCH(G456,[0]!SalaryGrade,0),1)</f>
        <v>0</v>
      </c>
      <c r="M456" s="8">
        <f t="shared" si="13"/>
        <v>0</v>
      </c>
      <c r="N456" s="156"/>
    </row>
    <row r="457" spans="2:14" x14ac:dyDescent="0.2">
      <c r="B457" s="179"/>
      <c r="C457" s="157">
        <v>59979</v>
      </c>
      <c r="D457" s="160" t="s">
        <v>609</v>
      </c>
      <c r="E457" s="8">
        <v>5200</v>
      </c>
      <c r="F457" s="8">
        <v>61</v>
      </c>
      <c r="G457" s="83">
        <v>0</v>
      </c>
      <c r="H457" s="8">
        <f t="shared" si="12"/>
        <v>-61</v>
      </c>
      <c r="I457" s="83"/>
      <c r="J457" s="83">
        <v>0</v>
      </c>
      <c r="K457" s="92">
        <f>INDEX([0]!MinSalary,MATCH(G457,[0]!SalaryGrade,0),1)</f>
        <v>0</v>
      </c>
      <c r="L457" s="92">
        <f>INDEX([0]!MaxSalary,MATCH(G457,[0]!SalaryGrade,0),1)</f>
        <v>0</v>
      </c>
      <c r="M457" s="8">
        <f t="shared" si="13"/>
        <v>0</v>
      </c>
      <c r="N457" s="156"/>
    </row>
    <row r="458" spans="2:14" x14ac:dyDescent="0.2">
      <c r="B458" s="179"/>
      <c r="C458" s="154">
        <v>5244</v>
      </c>
      <c r="D458" s="155" t="s">
        <v>445</v>
      </c>
      <c r="E458" s="5">
        <v>5200</v>
      </c>
      <c r="F458" s="5">
        <v>70</v>
      </c>
      <c r="G458" s="81">
        <v>0</v>
      </c>
      <c r="H458" s="5">
        <f t="shared" si="12"/>
        <v>-70</v>
      </c>
      <c r="I458" s="81"/>
      <c r="J458" s="81">
        <v>0</v>
      </c>
      <c r="K458" s="90">
        <f>INDEX([0]!MinSalary,MATCH(G458,[0]!SalaryGrade,0),1)</f>
        <v>0</v>
      </c>
      <c r="L458" s="90">
        <f>INDEX([0]!MaxSalary,MATCH(G458,[0]!SalaryGrade,0),1)</f>
        <v>0</v>
      </c>
      <c r="M458" s="5">
        <f t="shared" si="13"/>
        <v>0</v>
      </c>
      <c r="N458" s="156"/>
    </row>
    <row r="459" spans="2:14" x14ac:dyDescent="0.2">
      <c r="B459" s="179"/>
      <c r="C459" s="154">
        <v>5245</v>
      </c>
      <c r="D459" s="155" t="s">
        <v>446</v>
      </c>
      <c r="E459" s="5">
        <v>5200</v>
      </c>
      <c r="F459" s="5">
        <v>72</v>
      </c>
      <c r="G459" s="81">
        <v>0</v>
      </c>
      <c r="H459" s="5">
        <f t="shared" ref="H459:H522" si="14">SUM(G459-F459)</f>
        <v>-72</v>
      </c>
      <c r="I459" s="81"/>
      <c r="J459" s="81">
        <v>0</v>
      </c>
      <c r="K459" s="90">
        <f>INDEX([0]!MinSalary,MATCH(G459,[0]!SalaryGrade,0),1)</f>
        <v>0</v>
      </c>
      <c r="L459" s="90">
        <f>INDEX([0]!MaxSalary,MATCH(G459,[0]!SalaryGrade,0),1)</f>
        <v>0</v>
      </c>
      <c r="M459" s="5">
        <f t="shared" si="13"/>
        <v>0</v>
      </c>
      <c r="N459" s="156"/>
    </row>
    <row r="460" spans="2:14" x14ac:dyDescent="0.2">
      <c r="B460" s="179"/>
      <c r="C460" s="154">
        <v>5241</v>
      </c>
      <c r="D460" s="155" t="s">
        <v>447</v>
      </c>
      <c r="E460" s="5">
        <v>5200</v>
      </c>
      <c r="F460" s="5">
        <v>63</v>
      </c>
      <c r="G460" s="81">
        <v>0</v>
      </c>
      <c r="H460" s="5">
        <f t="shared" si="14"/>
        <v>-63</v>
      </c>
      <c r="I460" s="81"/>
      <c r="J460" s="81">
        <v>0</v>
      </c>
      <c r="K460" s="90">
        <f>INDEX([0]!MinSalary,MATCH(G460,[0]!SalaryGrade,0),1)</f>
        <v>0</v>
      </c>
      <c r="L460" s="90">
        <f>INDEX([0]!MaxSalary,MATCH(G460,[0]!SalaryGrade,0),1)</f>
        <v>0</v>
      </c>
      <c r="M460" s="5">
        <f t="shared" si="13"/>
        <v>0</v>
      </c>
      <c r="N460" s="156"/>
    </row>
    <row r="461" spans="2:14" x14ac:dyDescent="0.2">
      <c r="B461" s="179"/>
      <c r="C461" s="154">
        <v>5242</v>
      </c>
      <c r="D461" s="155" t="s">
        <v>448</v>
      </c>
      <c r="E461" s="5">
        <v>5200</v>
      </c>
      <c r="F461" s="5">
        <v>66</v>
      </c>
      <c r="G461" s="81">
        <v>0</v>
      </c>
      <c r="H461" s="5">
        <f t="shared" si="14"/>
        <v>-66</v>
      </c>
      <c r="I461" s="81"/>
      <c r="J461" s="81">
        <v>0</v>
      </c>
      <c r="K461" s="90">
        <f>INDEX([0]!MinSalary,MATCH(G461,[0]!SalaryGrade,0),1)</f>
        <v>0</v>
      </c>
      <c r="L461" s="90">
        <f>INDEX([0]!MaxSalary,MATCH(G461,[0]!SalaryGrade,0),1)</f>
        <v>0</v>
      </c>
      <c r="M461" s="5">
        <f t="shared" si="13"/>
        <v>0</v>
      </c>
      <c r="N461" s="156"/>
    </row>
    <row r="462" spans="2:14" x14ac:dyDescent="0.2">
      <c r="B462" s="179"/>
      <c r="C462" s="154">
        <v>5243</v>
      </c>
      <c r="D462" s="155" t="s">
        <v>449</v>
      </c>
      <c r="E462" s="5">
        <v>5200</v>
      </c>
      <c r="F462" s="5">
        <v>68</v>
      </c>
      <c r="G462" s="81">
        <v>0</v>
      </c>
      <c r="H462" s="5">
        <f t="shared" si="14"/>
        <v>-68</v>
      </c>
      <c r="I462" s="81"/>
      <c r="J462" s="81">
        <v>0</v>
      </c>
      <c r="K462" s="90">
        <f>INDEX([0]!MinSalary,MATCH(G462,[0]!SalaryGrade,0),1)</f>
        <v>0</v>
      </c>
      <c r="L462" s="90">
        <f>INDEX([0]!MaxSalary,MATCH(G462,[0]!SalaryGrade,0),1)</f>
        <v>0</v>
      </c>
      <c r="M462" s="5">
        <f t="shared" si="13"/>
        <v>0</v>
      </c>
      <c r="N462" s="156"/>
    </row>
    <row r="463" spans="2:14" ht="13.5" thickBot="1" x14ac:dyDescent="0.25">
      <c r="B463" s="179"/>
      <c r="C463" s="158">
        <v>5223</v>
      </c>
      <c r="D463" s="159" t="s">
        <v>450</v>
      </c>
      <c r="E463" s="7">
        <v>5200</v>
      </c>
      <c r="F463" s="7">
        <v>74</v>
      </c>
      <c r="G463" s="82">
        <v>0</v>
      </c>
      <c r="H463" s="7">
        <f t="shared" si="14"/>
        <v>-74</v>
      </c>
      <c r="I463" s="82"/>
      <c r="J463" s="82">
        <v>0</v>
      </c>
      <c r="K463" s="91">
        <f>INDEX([0]!MinSalary,MATCH(G463,[0]!SalaryGrade,0),1)</f>
        <v>0</v>
      </c>
      <c r="L463" s="91">
        <f>INDEX([0]!MaxSalary,MATCH(G463,[0]!SalaryGrade,0),1)</f>
        <v>0</v>
      </c>
      <c r="M463" s="7">
        <f t="shared" si="13"/>
        <v>0</v>
      </c>
      <c r="N463" s="156"/>
    </row>
    <row r="464" spans="2:14" x14ac:dyDescent="0.2">
      <c r="B464" s="179"/>
      <c r="C464" s="157">
        <v>5326</v>
      </c>
      <c r="D464" s="160" t="s">
        <v>451</v>
      </c>
      <c r="E464" s="8">
        <v>5300</v>
      </c>
      <c r="F464" s="8">
        <v>58</v>
      </c>
      <c r="G464" s="83">
        <v>0</v>
      </c>
      <c r="H464" s="8">
        <f t="shared" si="14"/>
        <v>-58</v>
      </c>
      <c r="I464" s="83"/>
      <c r="J464" s="83">
        <v>0</v>
      </c>
      <c r="K464" s="92">
        <f>INDEX([0]!MinSalary,MATCH(G464,[0]!SalaryGrade,0),1)</f>
        <v>0</v>
      </c>
      <c r="L464" s="92">
        <f>INDEX([0]!MaxSalary,MATCH(G464,[0]!SalaryGrade,0),1)</f>
        <v>0</v>
      </c>
      <c r="M464" s="8">
        <f t="shared" si="13"/>
        <v>0</v>
      </c>
      <c r="N464" s="156"/>
    </row>
    <row r="465" spans="2:14" ht="13.5" thickBot="1" x14ac:dyDescent="0.25">
      <c r="B465" s="179"/>
      <c r="C465" s="158">
        <v>5328</v>
      </c>
      <c r="D465" s="159" t="s">
        <v>452</v>
      </c>
      <c r="E465" s="7">
        <v>5300</v>
      </c>
      <c r="F465" s="7">
        <v>62</v>
      </c>
      <c r="G465" s="82">
        <v>0</v>
      </c>
      <c r="H465" s="7">
        <f t="shared" si="14"/>
        <v>-62</v>
      </c>
      <c r="I465" s="82"/>
      <c r="J465" s="82">
        <v>0</v>
      </c>
      <c r="K465" s="91">
        <f>INDEX([0]!MinSalary,MATCH(G465,[0]!SalaryGrade,0),1)</f>
        <v>0</v>
      </c>
      <c r="L465" s="91">
        <f>INDEX([0]!MaxSalary,MATCH(G465,[0]!SalaryGrade,0),1)</f>
        <v>0</v>
      </c>
      <c r="M465" s="7">
        <f t="shared" si="13"/>
        <v>0</v>
      </c>
      <c r="N465" s="156"/>
    </row>
    <row r="466" spans="2:14" x14ac:dyDescent="0.2">
      <c r="C466" s="157">
        <v>9950</v>
      </c>
      <c r="D466" s="160" t="s">
        <v>453</v>
      </c>
      <c r="E466" s="8">
        <v>5301</v>
      </c>
      <c r="F466" s="8">
        <v>56</v>
      </c>
      <c r="G466" s="83">
        <v>0</v>
      </c>
      <c r="H466" s="8">
        <f t="shared" si="14"/>
        <v>-56</v>
      </c>
      <c r="I466" s="83"/>
      <c r="J466" s="83">
        <v>0</v>
      </c>
      <c r="K466" s="92">
        <f>INDEX([0]!MinSalary,MATCH(G466,[0]!SalaryGrade,0),1)</f>
        <v>0</v>
      </c>
      <c r="L466" s="92">
        <f>INDEX([0]!MaxSalary,MATCH(G466,[0]!SalaryGrade,0),1)</f>
        <v>0</v>
      </c>
      <c r="M466" s="8">
        <f t="shared" si="13"/>
        <v>0</v>
      </c>
      <c r="N466" s="156"/>
    </row>
    <row r="467" spans="2:14" x14ac:dyDescent="0.2">
      <c r="C467" s="154">
        <v>9952</v>
      </c>
      <c r="D467" s="155" t="s">
        <v>454</v>
      </c>
      <c r="E467" s="5">
        <v>5301</v>
      </c>
      <c r="F467" s="5">
        <v>60</v>
      </c>
      <c r="G467" s="81">
        <v>0</v>
      </c>
      <c r="H467" s="5">
        <f t="shared" si="14"/>
        <v>-60</v>
      </c>
      <c r="I467" s="81"/>
      <c r="J467" s="81">
        <v>0</v>
      </c>
      <c r="K467" s="90">
        <f>INDEX([0]!MinSalary,MATCH(G467,[0]!SalaryGrade,0),1)</f>
        <v>0</v>
      </c>
      <c r="L467" s="90">
        <f>INDEX([0]!MaxSalary,MATCH(G467,[0]!SalaryGrade,0),1)</f>
        <v>0</v>
      </c>
      <c r="M467" s="5">
        <f t="shared" si="13"/>
        <v>0</v>
      </c>
      <c r="N467" s="156"/>
    </row>
    <row r="468" spans="2:14" x14ac:dyDescent="0.2">
      <c r="C468" s="154">
        <v>5346</v>
      </c>
      <c r="D468" s="155" t="s">
        <v>455</v>
      </c>
      <c r="E468" s="5">
        <v>5301</v>
      </c>
      <c r="F468" s="5">
        <v>54</v>
      </c>
      <c r="G468" s="81">
        <v>0</v>
      </c>
      <c r="H468" s="5">
        <f t="shared" si="14"/>
        <v>-54</v>
      </c>
      <c r="I468" s="81"/>
      <c r="J468" s="81">
        <v>0</v>
      </c>
      <c r="K468" s="90">
        <f>INDEX([0]!MinSalary,MATCH(G468,[0]!SalaryGrade,0),1)</f>
        <v>0</v>
      </c>
      <c r="L468" s="90">
        <f>INDEX([0]!MaxSalary,MATCH(G468,[0]!SalaryGrade,0),1)</f>
        <v>0</v>
      </c>
      <c r="M468" s="5">
        <f t="shared" si="13"/>
        <v>0</v>
      </c>
      <c r="N468" s="156"/>
    </row>
    <row r="469" spans="2:14" x14ac:dyDescent="0.2">
      <c r="C469" s="154">
        <v>5347</v>
      </c>
      <c r="D469" s="155" t="s">
        <v>456</v>
      </c>
      <c r="E469" s="5">
        <v>5301</v>
      </c>
      <c r="F469" s="5">
        <v>56</v>
      </c>
      <c r="G469" s="81">
        <v>0</v>
      </c>
      <c r="H469" s="5">
        <f t="shared" si="14"/>
        <v>-56</v>
      </c>
      <c r="I469" s="81"/>
      <c r="J469" s="81">
        <v>0</v>
      </c>
      <c r="K469" s="90">
        <f>INDEX([0]!MinSalary,MATCH(G469,[0]!SalaryGrade,0),1)</f>
        <v>0</v>
      </c>
      <c r="L469" s="90">
        <f>INDEX([0]!MaxSalary,MATCH(G469,[0]!SalaryGrade,0),1)</f>
        <v>0</v>
      </c>
      <c r="M469" s="5">
        <f t="shared" ref="M469:M532" si="15">SUM(J469*CF)</f>
        <v>0</v>
      </c>
      <c r="N469" s="156"/>
    </row>
    <row r="470" spans="2:14" x14ac:dyDescent="0.2">
      <c r="C470" s="154">
        <v>9935</v>
      </c>
      <c r="D470" s="155" t="s">
        <v>457</v>
      </c>
      <c r="E470" s="5">
        <v>5301</v>
      </c>
      <c r="F470" s="5">
        <v>54</v>
      </c>
      <c r="G470" s="81">
        <v>0</v>
      </c>
      <c r="H470" s="5">
        <f t="shared" si="14"/>
        <v>-54</v>
      </c>
      <c r="I470" s="81"/>
      <c r="J470" s="81">
        <v>0</v>
      </c>
      <c r="K470" s="90">
        <f>INDEX([0]!MinSalary,MATCH(G470,[0]!SalaryGrade,0),1)</f>
        <v>0</v>
      </c>
      <c r="L470" s="90">
        <f>INDEX([0]!MaxSalary,MATCH(G470,[0]!SalaryGrade,0),1)</f>
        <v>0</v>
      </c>
      <c r="M470" s="5">
        <f t="shared" si="15"/>
        <v>0</v>
      </c>
      <c r="N470" s="156"/>
    </row>
    <row r="471" spans="2:14" x14ac:dyDescent="0.2">
      <c r="C471" s="154">
        <v>4158</v>
      </c>
      <c r="D471" s="155" t="s">
        <v>458</v>
      </c>
      <c r="E471" s="5">
        <v>5301</v>
      </c>
      <c r="F471" s="5">
        <v>58</v>
      </c>
      <c r="G471" s="81">
        <v>0</v>
      </c>
      <c r="H471" s="5">
        <f t="shared" si="14"/>
        <v>-58</v>
      </c>
      <c r="I471" s="81"/>
      <c r="J471" s="81">
        <v>0</v>
      </c>
      <c r="K471" s="90">
        <f>INDEX([0]!MinSalary,MATCH(G471,[0]!SalaryGrade,0),1)</f>
        <v>0</v>
      </c>
      <c r="L471" s="90">
        <f>INDEX([0]!MaxSalary,MATCH(G471,[0]!SalaryGrade,0),1)</f>
        <v>0</v>
      </c>
      <c r="M471" s="5">
        <f t="shared" si="15"/>
        <v>0</v>
      </c>
      <c r="N471" s="156"/>
    </row>
    <row r="472" spans="2:14" x14ac:dyDescent="0.2">
      <c r="C472" s="154">
        <v>5335</v>
      </c>
      <c r="D472" s="155" t="s">
        <v>459</v>
      </c>
      <c r="E472" s="5">
        <v>5301</v>
      </c>
      <c r="F472" s="5">
        <v>54</v>
      </c>
      <c r="G472" s="81">
        <v>0</v>
      </c>
      <c r="H472" s="5">
        <f t="shared" si="14"/>
        <v>-54</v>
      </c>
      <c r="I472" s="81"/>
      <c r="J472" s="81">
        <v>0</v>
      </c>
      <c r="K472" s="90">
        <f>INDEX([0]!MinSalary,MATCH(G472,[0]!SalaryGrade,0),1)</f>
        <v>0</v>
      </c>
      <c r="L472" s="90">
        <f>INDEX([0]!MaxSalary,MATCH(G472,[0]!SalaryGrade,0),1)</f>
        <v>0</v>
      </c>
      <c r="M472" s="5">
        <f t="shared" si="15"/>
        <v>0</v>
      </c>
      <c r="N472" s="156"/>
    </row>
    <row r="473" spans="2:14" x14ac:dyDescent="0.2">
      <c r="C473" s="154">
        <v>4065</v>
      </c>
      <c r="D473" s="155" t="s">
        <v>460</v>
      </c>
      <c r="E473" s="5">
        <v>5301</v>
      </c>
      <c r="F473" s="5">
        <v>58</v>
      </c>
      <c r="G473" s="81">
        <v>0</v>
      </c>
      <c r="H473" s="5">
        <f t="shared" si="14"/>
        <v>-58</v>
      </c>
      <c r="I473" s="81"/>
      <c r="J473" s="81">
        <v>0</v>
      </c>
      <c r="K473" s="90">
        <f>INDEX([0]!MinSalary,MATCH(G473,[0]!SalaryGrade,0),1)</f>
        <v>0</v>
      </c>
      <c r="L473" s="90">
        <f>INDEX([0]!MaxSalary,MATCH(G473,[0]!SalaryGrade,0),1)</f>
        <v>0</v>
      </c>
      <c r="M473" s="5">
        <f t="shared" si="15"/>
        <v>0</v>
      </c>
      <c r="N473" s="156"/>
    </row>
    <row r="474" spans="2:14" x14ac:dyDescent="0.2">
      <c r="C474" s="154">
        <v>9949</v>
      </c>
      <c r="D474" s="155" t="s">
        <v>461</v>
      </c>
      <c r="E474" s="5">
        <v>5301</v>
      </c>
      <c r="F474" s="5">
        <v>67</v>
      </c>
      <c r="G474" s="81">
        <v>0</v>
      </c>
      <c r="H474" s="5">
        <f t="shared" si="14"/>
        <v>-67</v>
      </c>
      <c r="I474" s="81"/>
      <c r="J474" s="81">
        <v>0</v>
      </c>
      <c r="K474" s="90">
        <f>INDEX([0]!MinSalary,MATCH(G474,[0]!SalaryGrade,0),1)</f>
        <v>0</v>
      </c>
      <c r="L474" s="90">
        <f>INDEX([0]!MaxSalary,MATCH(G474,[0]!SalaryGrade,0),1)</f>
        <v>0</v>
      </c>
      <c r="M474" s="5">
        <f t="shared" si="15"/>
        <v>0</v>
      </c>
      <c r="N474" s="156"/>
    </row>
    <row r="475" spans="2:14" x14ac:dyDescent="0.2">
      <c r="C475" s="154">
        <v>9942</v>
      </c>
      <c r="D475" s="155" t="s">
        <v>462</v>
      </c>
      <c r="E475" s="5">
        <v>5301</v>
      </c>
      <c r="F475" s="5">
        <v>60</v>
      </c>
      <c r="G475" s="81">
        <v>0</v>
      </c>
      <c r="H475" s="5">
        <f t="shared" si="14"/>
        <v>-60</v>
      </c>
      <c r="I475" s="81"/>
      <c r="J475" s="81">
        <v>0</v>
      </c>
      <c r="K475" s="90">
        <f>INDEX([0]!MinSalary,MATCH(G475,[0]!SalaryGrade,0),1)</f>
        <v>0</v>
      </c>
      <c r="L475" s="90">
        <f>INDEX([0]!MaxSalary,MATCH(G475,[0]!SalaryGrade,0),1)</f>
        <v>0</v>
      </c>
      <c r="M475" s="5">
        <f t="shared" si="15"/>
        <v>0</v>
      </c>
      <c r="N475" s="156"/>
    </row>
    <row r="476" spans="2:14" x14ac:dyDescent="0.2">
      <c r="C476" s="154">
        <v>5361</v>
      </c>
      <c r="D476" s="155" t="s">
        <v>463</v>
      </c>
      <c r="E476" s="5">
        <v>5301</v>
      </c>
      <c r="F476" s="5">
        <v>54</v>
      </c>
      <c r="G476" s="81">
        <v>0</v>
      </c>
      <c r="H476" s="5">
        <f t="shared" si="14"/>
        <v>-54</v>
      </c>
      <c r="I476" s="81"/>
      <c r="J476" s="81">
        <v>0</v>
      </c>
      <c r="K476" s="90">
        <f>INDEX([0]!MinSalary,MATCH(G476,[0]!SalaryGrade,0),1)</f>
        <v>0</v>
      </c>
      <c r="L476" s="90">
        <f>INDEX([0]!MaxSalary,MATCH(G476,[0]!SalaryGrade,0),1)</f>
        <v>0</v>
      </c>
      <c r="M476" s="5">
        <f t="shared" si="15"/>
        <v>0</v>
      </c>
      <c r="N476" s="156"/>
    </row>
    <row r="477" spans="2:14" x14ac:dyDescent="0.2">
      <c r="C477" s="154">
        <v>5362</v>
      </c>
      <c r="D477" s="155" t="s">
        <v>464</v>
      </c>
      <c r="E477" s="5">
        <v>5301</v>
      </c>
      <c r="F477" s="5">
        <v>56</v>
      </c>
      <c r="G477" s="81">
        <v>0</v>
      </c>
      <c r="H477" s="5">
        <f t="shared" si="14"/>
        <v>-56</v>
      </c>
      <c r="I477" s="81"/>
      <c r="J477" s="81">
        <v>0</v>
      </c>
      <c r="K477" s="90">
        <f>INDEX([0]!MinSalary,MATCH(G477,[0]!SalaryGrade,0),1)</f>
        <v>0</v>
      </c>
      <c r="L477" s="90">
        <f>INDEX([0]!MaxSalary,MATCH(G477,[0]!SalaryGrade,0),1)</f>
        <v>0</v>
      </c>
      <c r="M477" s="5">
        <f t="shared" si="15"/>
        <v>0</v>
      </c>
      <c r="N477" s="156"/>
    </row>
    <row r="478" spans="2:14" x14ac:dyDescent="0.2">
      <c r="C478" s="154">
        <v>5364</v>
      </c>
      <c r="D478" s="155" t="s">
        <v>465</v>
      </c>
      <c r="E478" s="5">
        <v>5301</v>
      </c>
      <c r="F478" s="5">
        <v>58</v>
      </c>
      <c r="G478" s="81">
        <v>0</v>
      </c>
      <c r="H478" s="5">
        <f t="shared" si="14"/>
        <v>-58</v>
      </c>
      <c r="I478" s="81"/>
      <c r="J478" s="81">
        <v>0</v>
      </c>
      <c r="K478" s="90">
        <f>INDEX([0]!MinSalary,MATCH(G478,[0]!SalaryGrade,0),1)</f>
        <v>0</v>
      </c>
      <c r="L478" s="90">
        <f>INDEX([0]!MaxSalary,MATCH(G478,[0]!SalaryGrade,0),1)</f>
        <v>0</v>
      </c>
      <c r="M478" s="5">
        <f t="shared" si="15"/>
        <v>0</v>
      </c>
      <c r="N478" s="156"/>
    </row>
    <row r="479" spans="2:14" x14ac:dyDescent="0.2">
      <c r="C479" s="154">
        <v>5366</v>
      </c>
      <c r="D479" s="155" t="s">
        <v>466</v>
      </c>
      <c r="E479" s="5">
        <v>5301</v>
      </c>
      <c r="F479" s="5">
        <v>60</v>
      </c>
      <c r="G479" s="81">
        <v>0</v>
      </c>
      <c r="H479" s="5">
        <f t="shared" si="14"/>
        <v>-60</v>
      </c>
      <c r="I479" s="81"/>
      <c r="J479" s="81">
        <v>0</v>
      </c>
      <c r="K479" s="90">
        <f>INDEX([0]!MinSalary,MATCH(G479,[0]!SalaryGrade,0),1)</f>
        <v>0</v>
      </c>
      <c r="L479" s="90">
        <f>INDEX([0]!MaxSalary,MATCH(G479,[0]!SalaryGrade,0),1)</f>
        <v>0</v>
      </c>
      <c r="M479" s="5">
        <f t="shared" si="15"/>
        <v>0</v>
      </c>
      <c r="N479" s="156"/>
    </row>
    <row r="480" spans="2:14" x14ac:dyDescent="0.2">
      <c r="C480" s="154">
        <v>9806</v>
      </c>
      <c r="D480" s="155" t="s">
        <v>467</v>
      </c>
      <c r="E480" s="5">
        <v>5301</v>
      </c>
      <c r="F480" s="5">
        <v>56</v>
      </c>
      <c r="G480" s="81">
        <v>0</v>
      </c>
      <c r="H480" s="5">
        <f t="shared" si="14"/>
        <v>-56</v>
      </c>
      <c r="I480" s="81"/>
      <c r="J480" s="81">
        <v>0</v>
      </c>
      <c r="K480" s="90">
        <f>INDEX([0]!MinSalary,MATCH(G480,[0]!SalaryGrade,0),1)</f>
        <v>0</v>
      </c>
      <c r="L480" s="90">
        <f>INDEX([0]!MaxSalary,MATCH(G480,[0]!SalaryGrade,0),1)</f>
        <v>0</v>
      </c>
      <c r="M480" s="5">
        <f t="shared" si="15"/>
        <v>0</v>
      </c>
      <c r="N480" s="156"/>
    </row>
    <row r="481" spans="3:14" x14ac:dyDescent="0.2">
      <c r="C481" s="154">
        <v>9817</v>
      </c>
      <c r="D481" s="155" t="s">
        <v>468</v>
      </c>
      <c r="E481" s="5">
        <v>5301</v>
      </c>
      <c r="F481" s="5">
        <v>58</v>
      </c>
      <c r="G481" s="81">
        <v>0</v>
      </c>
      <c r="H481" s="5">
        <f t="shared" si="14"/>
        <v>-58</v>
      </c>
      <c r="I481" s="81"/>
      <c r="J481" s="81">
        <v>0</v>
      </c>
      <c r="K481" s="90">
        <f>INDEX([0]!MinSalary,MATCH(G481,[0]!SalaryGrade,0),1)</f>
        <v>0</v>
      </c>
      <c r="L481" s="90">
        <f>INDEX([0]!MaxSalary,MATCH(G481,[0]!SalaryGrade,0),1)</f>
        <v>0</v>
      </c>
      <c r="M481" s="5">
        <f t="shared" si="15"/>
        <v>0</v>
      </c>
      <c r="N481" s="156"/>
    </row>
    <row r="482" spans="3:14" x14ac:dyDescent="0.2">
      <c r="C482" s="154">
        <v>5388</v>
      </c>
      <c r="D482" s="155" t="s">
        <v>469</v>
      </c>
      <c r="E482" s="5">
        <v>5301</v>
      </c>
      <c r="F482" s="5">
        <v>51</v>
      </c>
      <c r="G482" s="81">
        <v>0</v>
      </c>
      <c r="H482" s="5">
        <f t="shared" si="14"/>
        <v>-51</v>
      </c>
      <c r="I482" s="81"/>
      <c r="J482" s="81">
        <v>0</v>
      </c>
      <c r="K482" s="90">
        <f>INDEX([0]!MinSalary,MATCH(G482,[0]!SalaryGrade,0),1)</f>
        <v>0</v>
      </c>
      <c r="L482" s="90">
        <f>INDEX([0]!MaxSalary,MATCH(G482,[0]!SalaryGrade,0),1)</f>
        <v>0</v>
      </c>
      <c r="M482" s="5">
        <f t="shared" si="15"/>
        <v>0</v>
      </c>
      <c r="N482" s="156"/>
    </row>
    <row r="483" spans="3:14" x14ac:dyDescent="0.2">
      <c r="C483" s="154">
        <v>5389</v>
      </c>
      <c r="D483" s="155" t="s">
        <v>470</v>
      </c>
      <c r="E483" s="5">
        <v>5301</v>
      </c>
      <c r="F483" s="5">
        <v>54</v>
      </c>
      <c r="G483" s="81">
        <v>0</v>
      </c>
      <c r="H483" s="5">
        <f t="shared" si="14"/>
        <v>-54</v>
      </c>
      <c r="I483" s="81"/>
      <c r="J483" s="81">
        <v>0</v>
      </c>
      <c r="K483" s="90">
        <f>INDEX([0]!MinSalary,MATCH(G483,[0]!SalaryGrade,0),1)</f>
        <v>0</v>
      </c>
      <c r="L483" s="90">
        <f>INDEX([0]!MaxSalary,MATCH(G483,[0]!SalaryGrade,0),1)</f>
        <v>0</v>
      </c>
      <c r="M483" s="5">
        <f t="shared" si="15"/>
        <v>0</v>
      </c>
      <c r="N483" s="156"/>
    </row>
    <row r="484" spans="3:14" x14ac:dyDescent="0.2">
      <c r="C484" s="154">
        <v>5398</v>
      </c>
      <c r="D484" s="155" t="s">
        <v>471</v>
      </c>
      <c r="E484" s="5">
        <v>5301</v>
      </c>
      <c r="F484" s="5">
        <v>62</v>
      </c>
      <c r="G484" s="81">
        <v>0</v>
      </c>
      <c r="H484" s="5">
        <f t="shared" si="14"/>
        <v>-62</v>
      </c>
      <c r="I484" s="81"/>
      <c r="J484" s="81">
        <v>0</v>
      </c>
      <c r="K484" s="90">
        <f>INDEX([0]!MinSalary,MATCH(G484,[0]!SalaryGrade,0),1)</f>
        <v>0</v>
      </c>
      <c r="L484" s="90">
        <f>INDEX([0]!MaxSalary,MATCH(G484,[0]!SalaryGrade,0),1)</f>
        <v>0</v>
      </c>
      <c r="M484" s="5">
        <f t="shared" si="15"/>
        <v>0</v>
      </c>
      <c r="N484" s="156"/>
    </row>
    <row r="485" spans="3:14" x14ac:dyDescent="0.2">
      <c r="C485" s="154">
        <v>5399</v>
      </c>
      <c r="D485" s="155" t="s">
        <v>472</v>
      </c>
      <c r="E485" s="5">
        <v>5301</v>
      </c>
      <c r="F485" s="5">
        <v>64</v>
      </c>
      <c r="G485" s="81">
        <v>0</v>
      </c>
      <c r="H485" s="5">
        <f t="shared" si="14"/>
        <v>-64</v>
      </c>
      <c r="I485" s="81"/>
      <c r="J485" s="81">
        <v>0</v>
      </c>
      <c r="K485" s="90">
        <f>INDEX([0]!MinSalary,MATCH(G485,[0]!SalaryGrade,0),1)</f>
        <v>0</v>
      </c>
      <c r="L485" s="90">
        <f>INDEX([0]!MaxSalary,MATCH(G485,[0]!SalaryGrade,0),1)</f>
        <v>0</v>
      </c>
      <c r="M485" s="5">
        <f t="shared" si="15"/>
        <v>0</v>
      </c>
      <c r="N485" s="156"/>
    </row>
    <row r="486" spans="3:14" x14ac:dyDescent="0.2">
      <c r="C486" s="154">
        <v>5391</v>
      </c>
      <c r="D486" s="155" t="s">
        <v>473</v>
      </c>
      <c r="E486" s="5">
        <v>5301</v>
      </c>
      <c r="F486" s="5">
        <v>58</v>
      </c>
      <c r="G486" s="81">
        <v>0</v>
      </c>
      <c r="H486" s="5">
        <f t="shared" si="14"/>
        <v>-58</v>
      </c>
      <c r="I486" s="81"/>
      <c r="J486" s="81">
        <v>0</v>
      </c>
      <c r="K486" s="90">
        <f>INDEX([0]!MinSalary,MATCH(G486,[0]!SalaryGrade,0),1)</f>
        <v>0</v>
      </c>
      <c r="L486" s="90">
        <f>INDEX([0]!MaxSalary,MATCH(G486,[0]!SalaryGrade,0),1)</f>
        <v>0</v>
      </c>
      <c r="M486" s="5">
        <f t="shared" si="15"/>
        <v>0</v>
      </c>
      <c r="N486" s="156"/>
    </row>
    <row r="487" spans="3:14" x14ac:dyDescent="0.2">
      <c r="C487" s="154">
        <v>5393</v>
      </c>
      <c r="D487" s="155" t="s">
        <v>474</v>
      </c>
      <c r="E487" s="5">
        <v>5301</v>
      </c>
      <c r="F487" s="5">
        <v>60</v>
      </c>
      <c r="G487" s="81">
        <v>0</v>
      </c>
      <c r="H487" s="5">
        <f t="shared" si="14"/>
        <v>-60</v>
      </c>
      <c r="I487" s="81"/>
      <c r="J487" s="81">
        <v>0</v>
      </c>
      <c r="K487" s="90">
        <f>INDEX([0]!MinSalary,MATCH(G487,[0]!SalaryGrade,0),1)</f>
        <v>0</v>
      </c>
      <c r="L487" s="90">
        <f>INDEX([0]!MaxSalary,MATCH(G487,[0]!SalaryGrade,0),1)</f>
        <v>0</v>
      </c>
      <c r="M487" s="5">
        <f t="shared" si="15"/>
        <v>0</v>
      </c>
      <c r="N487" s="156"/>
    </row>
    <row r="488" spans="3:14" x14ac:dyDescent="0.2">
      <c r="C488" s="154">
        <v>5395</v>
      </c>
      <c r="D488" s="155" t="s">
        <v>475</v>
      </c>
      <c r="E488" s="5">
        <v>5301</v>
      </c>
      <c r="F488" s="5">
        <v>62</v>
      </c>
      <c r="G488" s="81">
        <v>0</v>
      </c>
      <c r="H488" s="5">
        <f t="shared" si="14"/>
        <v>-62</v>
      </c>
      <c r="I488" s="81"/>
      <c r="J488" s="81">
        <v>0</v>
      </c>
      <c r="K488" s="90">
        <f>INDEX([0]!MinSalary,MATCH(G488,[0]!SalaryGrade,0),1)</f>
        <v>0</v>
      </c>
      <c r="L488" s="90">
        <f>INDEX([0]!MaxSalary,MATCH(G488,[0]!SalaryGrade,0),1)</f>
        <v>0</v>
      </c>
      <c r="M488" s="5">
        <f t="shared" si="15"/>
        <v>0</v>
      </c>
      <c r="N488" s="156"/>
    </row>
    <row r="489" spans="3:14" x14ac:dyDescent="0.2">
      <c r="C489" s="154">
        <v>5345</v>
      </c>
      <c r="D489" s="155" t="s">
        <v>476</v>
      </c>
      <c r="E489" s="5">
        <v>5301</v>
      </c>
      <c r="F489" s="5">
        <v>52</v>
      </c>
      <c r="G489" s="81">
        <v>0</v>
      </c>
      <c r="H489" s="5">
        <f t="shared" si="14"/>
        <v>-52</v>
      </c>
      <c r="I489" s="81"/>
      <c r="J489" s="81">
        <v>0</v>
      </c>
      <c r="K489" s="90">
        <f>INDEX([0]!MinSalary,MATCH(G489,[0]!SalaryGrade,0),1)</f>
        <v>0</v>
      </c>
      <c r="L489" s="90">
        <f>INDEX([0]!MaxSalary,MATCH(G489,[0]!SalaryGrade,0),1)</f>
        <v>0</v>
      </c>
      <c r="M489" s="5">
        <f t="shared" si="15"/>
        <v>0</v>
      </c>
      <c r="N489" s="156"/>
    </row>
    <row r="490" spans="3:14" x14ac:dyDescent="0.2">
      <c r="C490" s="154">
        <v>562</v>
      </c>
      <c r="D490" s="155" t="s">
        <v>477</v>
      </c>
      <c r="E490" s="5">
        <v>5301</v>
      </c>
      <c r="F490" s="5">
        <v>57</v>
      </c>
      <c r="G490" s="81">
        <v>0</v>
      </c>
      <c r="H490" s="5">
        <f t="shared" si="14"/>
        <v>-57</v>
      </c>
      <c r="I490" s="81"/>
      <c r="J490" s="81">
        <v>0</v>
      </c>
      <c r="K490" s="90">
        <f>INDEX([0]!MinSalary,MATCH(G490,[0]!SalaryGrade,0),1)</f>
        <v>0</v>
      </c>
      <c r="L490" s="90">
        <f>INDEX([0]!MaxSalary,MATCH(G490,[0]!SalaryGrade,0),1)</f>
        <v>0</v>
      </c>
      <c r="M490" s="5">
        <f t="shared" si="15"/>
        <v>0</v>
      </c>
      <c r="N490" s="156"/>
    </row>
    <row r="491" spans="3:14" ht="13.5" thickBot="1" x14ac:dyDescent="0.25">
      <c r="C491" s="158">
        <v>4067</v>
      </c>
      <c r="D491" s="159" t="s">
        <v>478</v>
      </c>
      <c r="E491" s="7">
        <v>5301</v>
      </c>
      <c r="F491" s="7">
        <v>58</v>
      </c>
      <c r="G491" s="82">
        <v>0</v>
      </c>
      <c r="H491" s="7">
        <f t="shared" si="14"/>
        <v>-58</v>
      </c>
      <c r="I491" s="82"/>
      <c r="J491" s="82">
        <v>0</v>
      </c>
      <c r="K491" s="91">
        <f>INDEX([0]!MinSalary,MATCH(G491,[0]!SalaryGrade,0),1)</f>
        <v>0</v>
      </c>
      <c r="L491" s="91">
        <f>INDEX([0]!MaxSalary,MATCH(G491,[0]!SalaryGrade,0),1)</f>
        <v>0</v>
      </c>
      <c r="M491" s="7">
        <f t="shared" si="15"/>
        <v>0</v>
      </c>
      <c r="N491" s="156"/>
    </row>
    <row r="492" spans="3:14" ht="13.5" thickBot="1" x14ac:dyDescent="0.25">
      <c r="C492" s="169">
        <v>33846</v>
      </c>
      <c r="D492" s="163" t="s">
        <v>479</v>
      </c>
      <c r="E492" s="11">
        <v>5302</v>
      </c>
      <c r="F492" s="11">
        <v>51</v>
      </c>
      <c r="G492" s="85">
        <v>0</v>
      </c>
      <c r="H492" s="9">
        <f t="shared" si="14"/>
        <v>-51</v>
      </c>
      <c r="I492" s="84"/>
      <c r="J492" s="84">
        <v>0</v>
      </c>
      <c r="K492" s="93">
        <f>INDEX([0]!MinSalary,MATCH(G492,[0]!SalaryGrade,0),1)</f>
        <v>0</v>
      </c>
      <c r="L492" s="93">
        <f>INDEX([0]!MaxSalary,MATCH(G492,[0]!SalaryGrade,0),1)</f>
        <v>0</v>
      </c>
      <c r="M492" s="11">
        <f t="shared" si="15"/>
        <v>0</v>
      </c>
      <c r="N492" s="156"/>
    </row>
    <row r="493" spans="3:14" x14ac:dyDescent="0.2">
      <c r="C493" s="157">
        <v>9972</v>
      </c>
      <c r="D493" s="160" t="s">
        <v>480</v>
      </c>
      <c r="E493" s="8">
        <v>5601</v>
      </c>
      <c r="F493" s="8">
        <v>63</v>
      </c>
      <c r="G493" s="83">
        <v>0</v>
      </c>
      <c r="H493" s="8">
        <f t="shared" si="14"/>
        <v>-63</v>
      </c>
      <c r="I493" s="83"/>
      <c r="J493" s="83">
        <v>0</v>
      </c>
      <c r="K493" s="92">
        <f>INDEX([0]!MinSalary,MATCH(G493,[0]!SalaryGrade,0),1)</f>
        <v>0</v>
      </c>
      <c r="L493" s="92">
        <f>INDEX([0]!MaxSalary,MATCH(G493,[0]!SalaryGrade,0),1)</f>
        <v>0</v>
      </c>
      <c r="M493" s="8">
        <f t="shared" si="15"/>
        <v>0</v>
      </c>
      <c r="N493" s="156"/>
    </row>
    <row r="494" spans="3:14" ht="13.5" thickBot="1" x14ac:dyDescent="0.25">
      <c r="C494" s="158">
        <v>9973</v>
      </c>
      <c r="D494" s="159" t="s">
        <v>481</v>
      </c>
      <c r="E494" s="7">
        <v>5601</v>
      </c>
      <c r="F494" s="7">
        <v>65</v>
      </c>
      <c r="G494" s="82">
        <v>0</v>
      </c>
      <c r="H494" s="7">
        <f t="shared" si="14"/>
        <v>-65</v>
      </c>
      <c r="I494" s="82"/>
      <c r="J494" s="82">
        <v>0</v>
      </c>
      <c r="K494" s="91">
        <f>INDEX([0]!MinSalary,MATCH(G494,[0]!SalaryGrade,0),1)</f>
        <v>0</v>
      </c>
      <c r="L494" s="91">
        <f>INDEX([0]!MaxSalary,MATCH(G494,[0]!SalaryGrade,0),1)</f>
        <v>0</v>
      </c>
      <c r="M494" s="7">
        <f t="shared" si="15"/>
        <v>0</v>
      </c>
      <c r="N494" s="156"/>
    </row>
    <row r="495" spans="3:14" x14ac:dyDescent="0.2">
      <c r="C495" s="157">
        <v>4107</v>
      </c>
      <c r="D495" s="160" t="s">
        <v>482</v>
      </c>
      <c r="E495" s="8">
        <v>5602</v>
      </c>
      <c r="F495" s="8">
        <v>60</v>
      </c>
      <c r="G495" s="83">
        <v>0</v>
      </c>
      <c r="H495" s="8">
        <f t="shared" si="14"/>
        <v>-60</v>
      </c>
      <c r="I495" s="83"/>
      <c r="J495" s="83">
        <v>0</v>
      </c>
      <c r="K495" s="92">
        <f>INDEX([0]!MinSalary,MATCH(G495,[0]!SalaryGrade,0),1)</f>
        <v>0</v>
      </c>
      <c r="L495" s="92">
        <f>INDEX([0]!MaxSalary,MATCH(G495,[0]!SalaryGrade,0),1)</f>
        <v>0</v>
      </c>
      <c r="M495" s="8">
        <f t="shared" si="15"/>
        <v>0</v>
      </c>
      <c r="N495" s="156"/>
    </row>
    <row r="496" spans="3:14" ht="13.5" thickBot="1" x14ac:dyDescent="0.25">
      <c r="C496" s="158">
        <v>9965</v>
      </c>
      <c r="D496" s="159" t="s">
        <v>483</v>
      </c>
      <c r="E496" s="7">
        <v>5602</v>
      </c>
      <c r="F496" s="7">
        <v>52</v>
      </c>
      <c r="G496" s="82">
        <v>0</v>
      </c>
      <c r="H496" s="7">
        <f t="shared" si="14"/>
        <v>-52</v>
      </c>
      <c r="I496" s="82"/>
      <c r="J496" s="82">
        <v>0</v>
      </c>
      <c r="K496" s="91">
        <f>INDEX([0]!MinSalary,MATCH(G496,[0]!SalaryGrade,0),1)</f>
        <v>0</v>
      </c>
      <c r="L496" s="91">
        <f>INDEX([0]!MaxSalary,MATCH(G496,[0]!SalaryGrade,0),1)</f>
        <v>0</v>
      </c>
      <c r="M496" s="7">
        <f t="shared" si="15"/>
        <v>0</v>
      </c>
      <c r="N496" s="156"/>
    </row>
    <row r="497" spans="3:14" x14ac:dyDescent="0.2">
      <c r="C497" s="157">
        <v>5654</v>
      </c>
      <c r="D497" s="160" t="s">
        <v>484</v>
      </c>
      <c r="E497" s="8">
        <v>5603</v>
      </c>
      <c r="F497" s="8">
        <v>69</v>
      </c>
      <c r="G497" s="83">
        <v>0</v>
      </c>
      <c r="H497" s="8">
        <f t="shared" si="14"/>
        <v>-69</v>
      </c>
      <c r="I497" s="83"/>
      <c r="J497" s="83">
        <v>0</v>
      </c>
      <c r="K497" s="92">
        <f>INDEX([0]!MinSalary,MATCH(G497,[0]!SalaryGrade,0),1)</f>
        <v>0</v>
      </c>
      <c r="L497" s="92">
        <f>INDEX([0]!MaxSalary,MATCH(G497,[0]!SalaryGrade,0),1)</f>
        <v>0</v>
      </c>
      <c r="M497" s="8">
        <f t="shared" si="15"/>
        <v>0</v>
      </c>
      <c r="N497" s="156"/>
    </row>
    <row r="498" spans="3:14" x14ac:dyDescent="0.2">
      <c r="C498" s="154">
        <v>9951</v>
      </c>
      <c r="D498" s="155" t="s">
        <v>485</v>
      </c>
      <c r="E498" s="5">
        <v>5603</v>
      </c>
      <c r="F498" s="5">
        <v>69</v>
      </c>
      <c r="G498" s="81">
        <v>0</v>
      </c>
      <c r="H498" s="5">
        <f t="shared" si="14"/>
        <v>-69</v>
      </c>
      <c r="I498" s="81"/>
      <c r="J498" s="81">
        <v>0</v>
      </c>
      <c r="K498" s="90">
        <f>INDEX([0]!MinSalary,MATCH(G498,[0]!SalaryGrade,0),1)</f>
        <v>0</v>
      </c>
      <c r="L498" s="90">
        <f>INDEX([0]!MaxSalary,MATCH(G498,[0]!SalaryGrade,0),1)</f>
        <v>0</v>
      </c>
      <c r="M498" s="5">
        <f t="shared" si="15"/>
        <v>0</v>
      </c>
      <c r="N498" s="156"/>
    </row>
    <row r="499" spans="3:14" x14ac:dyDescent="0.2">
      <c r="C499" s="154">
        <v>5653</v>
      </c>
      <c r="D499" s="155" t="s">
        <v>486</v>
      </c>
      <c r="E499" s="5">
        <v>5603</v>
      </c>
      <c r="F499" s="5">
        <v>67</v>
      </c>
      <c r="G499" s="81">
        <v>0</v>
      </c>
      <c r="H499" s="5">
        <f t="shared" si="14"/>
        <v>-67</v>
      </c>
      <c r="I499" s="81"/>
      <c r="J499" s="81">
        <v>0</v>
      </c>
      <c r="K499" s="90">
        <f>INDEX([0]!MinSalary,MATCH(G499,[0]!SalaryGrade,0),1)</f>
        <v>0</v>
      </c>
      <c r="L499" s="90">
        <f>INDEX([0]!MaxSalary,MATCH(G499,[0]!SalaryGrade,0),1)</f>
        <v>0</v>
      </c>
      <c r="M499" s="5">
        <f t="shared" si="15"/>
        <v>0</v>
      </c>
      <c r="N499" s="156"/>
    </row>
    <row r="500" spans="3:14" x14ac:dyDescent="0.2">
      <c r="C500" s="154">
        <v>5676</v>
      </c>
      <c r="D500" s="155" t="s">
        <v>487</v>
      </c>
      <c r="E500" s="5">
        <v>5603</v>
      </c>
      <c r="F500" s="5">
        <v>70</v>
      </c>
      <c r="G500" s="81">
        <v>0</v>
      </c>
      <c r="H500" s="5">
        <f t="shared" si="14"/>
        <v>-70</v>
      </c>
      <c r="I500" s="81"/>
      <c r="J500" s="81">
        <v>0</v>
      </c>
      <c r="K500" s="90">
        <f>INDEX([0]!MinSalary,MATCH(G500,[0]!SalaryGrade,0),1)</f>
        <v>0</v>
      </c>
      <c r="L500" s="90">
        <f>INDEX([0]!MaxSalary,MATCH(G500,[0]!SalaryGrade,0),1)</f>
        <v>0</v>
      </c>
      <c r="M500" s="5">
        <f t="shared" si="15"/>
        <v>0</v>
      </c>
      <c r="N500" s="156"/>
    </row>
    <row r="501" spans="3:14" x14ac:dyDescent="0.2">
      <c r="C501" s="154">
        <v>5677</v>
      </c>
      <c r="D501" s="155" t="s">
        <v>488</v>
      </c>
      <c r="E501" s="5">
        <v>5603</v>
      </c>
      <c r="F501" s="5">
        <v>73</v>
      </c>
      <c r="G501" s="81">
        <v>0</v>
      </c>
      <c r="H501" s="5">
        <f t="shared" si="14"/>
        <v>-73</v>
      </c>
      <c r="I501" s="81"/>
      <c r="J501" s="81">
        <v>0</v>
      </c>
      <c r="K501" s="90">
        <f>INDEX([0]!MinSalary,MATCH(G501,[0]!SalaryGrade,0),1)</f>
        <v>0</v>
      </c>
      <c r="L501" s="90">
        <f>INDEX([0]!MaxSalary,MATCH(G501,[0]!SalaryGrade,0),1)</f>
        <v>0</v>
      </c>
      <c r="M501" s="5">
        <f t="shared" si="15"/>
        <v>0</v>
      </c>
      <c r="N501" s="156"/>
    </row>
    <row r="502" spans="3:14" x14ac:dyDescent="0.2">
      <c r="C502" s="154">
        <v>9954</v>
      </c>
      <c r="D502" s="155" t="s">
        <v>489</v>
      </c>
      <c r="E502" s="5">
        <v>5603</v>
      </c>
      <c r="F502" s="5">
        <v>75</v>
      </c>
      <c r="G502" s="81">
        <v>0</v>
      </c>
      <c r="H502" s="5">
        <f t="shared" si="14"/>
        <v>-75</v>
      </c>
      <c r="I502" s="81"/>
      <c r="J502" s="81">
        <v>0</v>
      </c>
      <c r="K502" s="90">
        <f>INDEX([0]!MinSalary,MATCH(G502,[0]!SalaryGrade,0),1)</f>
        <v>0</v>
      </c>
      <c r="L502" s="90">
        <f>INDEX([0]!MaxSalary,MATCH(G502,[0]!SalaryGrade,0),1)</f>
        <v>0</v>
      </c>
      <c r="M502" s="5">
        <f t="shared" si="15"/>
        <v>0</v>
      </c>
      <c r="N502" s="156"/>
    </row>
    <row r="503" spans="3:14" ht="13.5" thickBot="1" x14ac:dyDescent="0.25">
      <c r="C503" s="158">
        <v>5650</v>
      </c>
      <c r="D503" s="159" t="s">
        <v>490</v>
      </c>
      <c r="E503" s="7">
        <v>5603</v>
      </c>
      <c r="F503" s="7">
        <v>59</v>
      </c>
      <c r="G503" s="82">
        <v>0</v>
      </c>
      <c r="H503" s="7">
        <f t="shared" si="14"/>
        <v>-59</v>
      </c>
      <c r="I503" s="82"/>
      <c r="J503" s="82">
        <v>0</v>
      </c>
      <c r="K503" s="91">
        <f>INDEX([0]!MinSalary,MATCH(G503,[0]!SalaryGrade,0),1)</f>
        <v>0</v>
      </c>
      <c r="L503" s="91">
        <f>INDEX([0]!MaxSalary,MATCH(G503,[0]!SalaryGrade,0),1)</f>
        <v>0</v>
      </c>
      <c r="M503" s="7">
        <f t="shared" si="15"/>
        <v>0</v>
      </c>
      <c r="N503" s="156"/>
    </row>
    <row r="504" spans="3:14" ht="13.5" thickBot="1" x14ac:dyDescent="0.25">
      <c r="C504" s="158">
        <v>5767</v>
      </c>
      <c r="D504" s="159" t="s">
        <v>491</v>
      </c>
      <c r="E504" s="7">
        <v>5701</v>
      </c>
      <c r="F504" s="7">
        <v>77</v>
      </c>
      <c r="G504" s="85">
        <v>0</v>
      </c>
      <c r="H504" s="9">
        <f t="shared" si="14"/>
        <v>-77</v>
      </c>
      <c r="I504" s="82"/>
      <c r="J504" s="84">
        <v>0</v>
      </c>
      <c r="K504" s="93">
        <f>INDEX([0]!MinSalary,MATCH(G504,[0]!SalaryGrade,0),1)</f>
        <v>0</v>
      </c>
      <c r="L504" s="93">
        <f>INDEX([0]!MaxSalary,MATCH(G504,[0]!SalaryGrade,0),1)</f>
        <v>0</v>
      </c>
      <c r="M504" s="11">
        <f t="shared" si="15"/>
        <v>0</v>
      </c>
      <c r="N504" s="156"/>
    </row>
    <row r="505" spans="3:14" x14ac:dyDescent="0.2">
      <c r="C505" s="157">
        <v>9943</v>
      </c>
      <c r="D505" s="160" t="s">
        <v>492</v>
      </c>
      <c r="E505" s="8">
        <v>5702</v>
      </c>
      <c r="F505" s="8">
        <v>67</v>
      </c>
      <c r="G505" s="83">
        <v>0</v>
      </c>
      <c r="H505" s="8">
        <f t="shared" si="14"/>
        <v>-67</v>
      </c>
      <c r="I505" s="83"/>
      <c r="J505" s="83">
        <v>0</v>
      </c>
      <c r="K505" s="92">
        <f>INDEX([0]!MinSalary,MATCH(G505,[0]!SalaryGrade,0),1)</f>
        <v>0</v>
      </c>
      <c r="L505" s="92">
        <f>INDEX([0]!MaxSalary,MATCH(G505,[0]!SalaryGrade,0),1)</f>
        <v>0</v>
      </c>
      <c r="M505" s="8">
        <f t="shared" si="15"/>
        <v>0</v>
      </c>
      <c r="N505" s="156"/>
    </row>
    <row r="506" spans="3:14" x14ac:dyDescent="0.2">
      <c r="C506" s="154">
        <v>9944</v>
      </c>
      <c r="D506" s="155" t="s">
        <v>493</v>
      </c>
      <c r="E506" s="5">
        <v>5702</v>
      </c>
      <c r="F506" s="5">
        <v>70</v>
      </c>
      <c r="G506" s="81">
        <v>0</v>
      </c>
      <c r="H506" s="5">
        <f t="shared" si="14"/>
        <v>-70</v>
      </c>
      <c r="I506" s="81"/>
      <c r="J506" s="81">
        <v>0</v>
      </c>
      <c r="K506" s="90">
        <f>INDEX([0]!MinSalary,MATCH(G506,[0]!SalaryGrade,0),1)</f>
        <v>0</v>
      </c>
      <c r="L506" s="90">
        <f>INDEX([0]!MaxSalary,MATCH(G506,[0]!SalaryGrade,0),1)</f>
        <v>0</v>
      </c>
      <c r="M506" s="5">
        <f t="shared" si="15"/>
        <v>0</v>
      </c>
      <c r="N506" s="156"/>
    </row>
    <row r="507" spans="3:14" ht="13.5" thickBot="1" x14ac:dyDescent="0.25">
      <c r="C507" s="158">
        <v>9945</v>
      </c>
      <c r="D507" s="159" t="s">
        <v>494</v>
      </c>
      <c r="E507" s="7">
        <v>5702</v>
      </c>
      <c r="F507" s="7">
        <v>73</v>
      </c>
      <c r="G507" s="82">
        <v>0</v>
      </c>
      <c r="H507" s="7">
        <f t="shared" si="14"/>
        <v>-73</v>
      </c>
      <c r="I507" s="82"/>
      <c r="J507" s="82">
        <v>0</v>
      </c>
      <c r="K507" s="91">
        <f>INDEX([0]!MinSalary,MATCH(G507,[0]!SalaryGrade,0),1)</f>
        <v>0</v>
      </c>
      <c r="L507" s="91">
        <f>INDEX([0]!MaxSalary,MATCH(G507,[0]!SalaryGrade,0),1)</f>
        <v>0</v>
      </c>
      <c r="M507" s="7">
        <f t="shared" si="15"/>
        <v>0</v>
      </c>
      <c r="N507" s="156"/>
    </row>
    <row r="508" spans="3:14" x14ac:dyDescent="0.2">
      <c r="C508" s="157">
        <v>9959</v>
      </c>
      <c r="D508" s="160" t="s">
        <v>495</v>
      </c>
      <c r="E508" s="8">
        <v>5703</v>
      </c>
      <c r="F508" s="8">
        <v>77</v>
      </c>
      <c r="G508" s="83">
        <v>0</v>
      </c>
      <c r="H508" s="8">
        <f t="shared" si="14"/>
        <v>-77</v>
      </c>
      <c r="I508" s="83"/>
      <c r="J508" s="83">
        <v>0</v>
      </c>
      <c r="K508" s="92">
        <f>INDEX([0]!MinSalary,MATCH(G508,[0]!SalaryGrade,0),1)</f>
        <v>0</v>
      </c>
      <c r="L508" s="92">
        <f>INDEX([0]!MaxSalary,MATCH(G508,[0]!SalaryGrade,0),1)</f>
        <v>0</v>
      </c>
      <c r="M508" s="8">
        <f t="shared" si="15"/>
        <v>0</v>
      </c>
      <c r="N508" s="156"/>
    </row>
    <row r="509" spans="3:14" ht="13.5" thickBot="1" x14ac:dyDescent="0.25">
      <c r="C509" s="158">
        <v>9960</v>
      </c>
      <c r="D509" s="159" t="s">
        <v>496</v>
      </c>
      <c r="E509" s="7">
        <v>5703</v>
      </c>
      <c r="F509" s="7">
        <v>79</v>
      </c>
      <c r="G509" s="82">
        <v>0</v>
      </c>
      <c r="H509" s="7">
        <f t="shared" si="14"/>
        <v>-79</v>
      </c>
      <c r="I509" s="82"/>
      <c r="J509" s="82">
        <v>0</v>
      </c>
      <c r="K509" s="91">
        <f>INDEX([0]!MinSalary,MATCH(G509,[0]!SalaryGrade,0),1)</f>
        <v>0</v>
      </c>
      <c r="L509" s="91">
        <f>INDEX([0]!MaxSalary,MATCH(G509,[0]!SalaryGrade,0),1)</f>
        <v>0</v>
      </c>
      <c r="M509" s="7">
        <f t="shared" si="15"/>
        <v>0</v>
      </c>
      <c r="N509" s="156"/>
    </row>
    <row r="510" spans="3:14" ht="13.5" thickBot="1" x14ac:dyDescent="0.25">
      <c r="C510" s="158">
        <v>5793</v>
      </c>
      <c r="D510" s="159" t="s">
        <v>497</v>
      </c>
      <c r="E510" s="7">
        <v>5704</v>
      </c>
      <c r="F510" s="7">
        <v>70</v>
      </c>
      <c r="G510" s="85">
        <v>0</v>
      </c>
      <c r="H510" s="9">
        <f t="shared" si="14"/>
        <v>-70</v>
      </c>
      <c r="I510" s="82"/>
      <c r="J510" s="85">
        <v>0</v>
      </c>
      <c r="K510" s="95">
        <f>INDEX([0]!MinSalary,MATCH(G510,[0]!SalaryGrade,0),1)</f>
        <v>0</v>
      </c>
      <c r="L510" s="95">
        <f>INDEX([0]!MaxSalary,MATCH(G510,[0]!SalaryGrade,0),1)</f>
        <v>0</v>
      </c>
      <c r="M510" s="9">
        <f t="shared" si="15"/>
        <v>0</v>
      </c>
      <c r="N510" s="156"/>
    </row>
    <row r="511" spans="3:14" x14ac:dyDescent="0.2">
      <c r="C511" s="174">
        <v>6004</v>
      </c>
      <c r="D511" s="176" t="s">
        <v>498</v>
      </c>
      <c r="E511" s="177">
        <v>6001</v>
      </c>
      <c r="F511" s="177">
        <v>57</v>
      </c>
      <c r="G511" s="83">
        <v>0</v>
      </c>
      <c r="H511" s="8">
        <f t="shared" si="14"/>
        <v>-57</v>
      </c>
      <c r="I511" s="98"/>
      <c r="J511" s="83">
        <v>0</v>
      </c>
      <c r="K511" s="92">
        <f>INDEX([0]!MinSalary,MATCH(G511,[0]!SalaryGrade,0),1)</f>
        <v>0</v>
      </c>
      <c r="L511" s="92">
        <f>INDEX([0]!MaxSalary,MATCH(G511,[0]!SalaryGrade,0),1)</f>
        <v>0</v>
      </c>
      <c r="M511" s="8">
        <f t="shared" si="15"/>
        <v>0</v>
      </c>
      <c r="N511" s="156"/>
    </row>
    <row r="512" spans="3:14" ht="13.5" thickBot="1" x14ac:dyDescent="0.25">
      <c r="C512" s="162">
        <v>6030</v>
      </c>
      <c r="D512" s="170" t="s">
        <v>499</v>
      </c>
      <c r="E512" s="9">
        <v>6001</v>
      </c>
      <c r="F512" s="9">
        <v>60</v>
      </c>
      <c r="G512" s="82">
        <v>0</v>
      </c>
      <c r="H512" s="9">
        <f t="shared" si="14"/>
        <v>-60</v>
      </c>
      <c r="I512" s="85"/>
      <c r="J512" s="82">
        <v>0</v>
      </c>
      <c r="K512" s="91">
        <f>INDEX([0]!MinSalary,MATCH(G512,[0]!SalaryGrade,0),1)</f>
        <v>0</v>
      </c>
      <c r="L512" s="91">
        <f>INDEX([0]!MaxSalary,MATCH(G512,[0]!SalaryGrade,0),1)</f>
        <v>0</v>
      </c>
      <c r="M512" s="7">
        <f t="shared" si="15"/>
        <v>0</v>
      </c>
      <c r="N512" s="156"/>
    </row>
    <row r="513" spans="3:14" x14ac:dyDescent="0.2">
      <c r="C513" s="157">
        <v>33855</v>
      </c>
      <c r="D513" s="160" t="s">
        <v>500</v>
      </c>
      <c r="E513" s="8">
        <v>6002</v>
      </c>
      <c r="F513" s="8">
        <v>62</v>
      </c>
      <c r="G513" s="83">
        <v>0</v>
      </c>
      <c r="H513" s="8">
        <f t="shared" si="14"/>
        <v>-62</v>
      </c>
      <c r="I513" s="83"/>
      <c r="J513" s="83">
        <v>0</v>
      </c>
      <c r="K513" s="92">
        <f>INDEX([0]!MinSalary,MATCH(G513,[0]!SalaryGrade,0),1)</f>
        <v>0</v>
      </c>
      <c r="L513" s="92">
        <f>INDEX([0]!MaxSalary,MATCH(G513,[0]!SalaryGrade,0),1)</f>
        <v>0</v>
      </c>
      <c r="M513" s="8">
        <f t="shared" si="15"/>
        <v>0</v>
      </c>
      <c r="N513" s="156"/>
    </row>
    <row r="514" spans="3:14" x14ac:dyDescent="0.2">
      <c r="C514" s="154">
        <v>33853</v>
      </c>
      <c r="D514" s="155" t="s">
        <v>501</v>
      </c>
      <c r="E514" s="5">
        <v>6002</v>
      </c>
      <c r="F514" s="5">
        <v>59</v>
      </c>
      <c r="G514" s="81">
        <v>0</v>
      </c>
      <c r="H514" s="5">
        <f t="shared" si="14"/>
        <v>-59</v>
      </c>
      <c r="I514" s="81"/>
      <c r="J514" s="81">
        <v>0</v>
      </c>
      <c r="K514" s="90">
        <f>INDEX([0]!MinSalary,MATCH(G514,[0]!SalaryGrade,0),1)</f>
        <v>0</v>
      </c>
      <c r="L514" s="90">
        <f>INDEX([0]!MaxSalary,MATCH(G514,[0]!SalaryGrade,0),1)</f>
        <v>0</v>
      </c>
      <c r="M514" s="5">
        <f t="shared" si="15"/>
        <v>0</v>
      </c>
      <c r="N514" s="156"/>
    </row>
    <row r="515" spans="3:14" x14ac:dyDescent="0.2">
      <c r="C515" s="154">
        <v>33854</v>
      </c>
      <c r="D515" s="155" t="s">
        <v>502</v>
      </c>
      <c r="E515" s="5">
        <v>6002</v>
      </c>
      <c r="F515" s="5">
        <v>61</v>
      </c>
      <c r="G515" s="81">
        <v>0</v>
      </c>
      <c r="H515" s="5">
        <f t="shared" si="14"/>
        <v>-61</v>
      </c>
      <c r="I515" s="81"/>
      <c r="J515" s="81">
        <v>0</v>
      </c>
      <c r="K515" s="90">
        <f>INDEX([0]!MinSalary,MATCH(G515,[0]!SalaryGrade,0),1)</f>
        <v>0</v>
      </c>
      <c r="L515" s="90">
        <f>INDEX([0]!MaxSalary,MATCH(G515,[0]!SalaryGrade,0),1)</f>
        <v>0</v>
      </c>
      <c r="M515" s="5">
        <f t="shared" si="15"/>
        <v>0</v>
      </c>
      <c r="N515" s="156"/>
    </row>
    <row r="516" spans="3:14" x14ac:dyDescent="0.2">
      <c r="C516" s="154">
        <v>33856</v>
      </c>
      <c r="D516" s="155" t="s">
        <v>503</v>
      </c>
      <c r="E516" s="5">
        <v>6002</v>
      </c>
      <c r="F516" s="5">
        <v>64</v>
      </c>
      <c r="G516" s="81">
        <v>0</v>
      </c>
      <c r="H516" s="5">
        <f t="shared" si="14"/>
        <v>-64</v>
      </c>
      <c r="I516" s="81"/>
      <c r="J516" s="81">
        <v>0</v>
      </c>
      <c r="K516" s="90">
        <f>INDEX([0]!MinSalary,MATCH(G516,[0]!SalaryGrade,0),1)</f>
        <v>0</v>
      </c>
      <c r="L516" s="90">
        <f>INDEX([0]!MaxSalary,MATCH(G516,[0]!SalaryGrade,0),1)</f>
        <v>0</v>
      </c>
      <c r="M516" s="5">
        <f t="shared" si="15"/>
        <v>0</v>
      </c>
      <c r="N516" s="156"/>
    </row>
    <row r="517" spans="3:14" ht="13.5" thickBot="1" x14ac:dyDescent="0.25">
      <c r="C517" s="158">
        <v>33857</v>
      </c>
      <c r="D517" s="159" t="s">
        <v>504</v>
      </c>
      <c r="E517" s="7">
        <v>6002</v>
      </c>
      <c r="F517" s="7">
        <v>67</v>
      </c>
      <c r="G517" s="82">
        <v>0</v>
      </c>
      <c r="H517" s="7">
        <f t="shared" si="14"/>
        <v>-67</v>
      </c>
      <c r="I517" s="82"/>
      <c r="J517" s="82">
        <v>0</v>
      </c>
      <c r="K517" s="91">
        <f>INDEX([0]!MinSalary,MATCH(G517,[0]!SalaryGrade,0),1)</f>
        <v>0</v>
      </c>
      <c r="L517" s="91">
        <f>INDEX([0]!MaxSalary,MATCH(G517,[0]!SalaryGrade,0),1)</f>
        <v>0</v>
      </c>
      <c r="M517" s="7">
        <f t="shared" si="15"/>
        <v>0</v>
      </c>
      <c r="N517" s="156"/>
    </row>
    <row r="518" spans="3:14" ht="13.5" thickBot="1" x14ac:dyDescent="0.25">
      <c r="C518" s="158">
        <v>6350</v>
      </c>
      <c r="D518" s="159" t="s">
        <v>505</v>
      </c>
      <c r="E518" s="7">
        <v>6300</v>
      </c>
      <c r="F518" s="7">
        <v>70</v>
      </c>
      <c r="G518" s="85">
        <v>0</v>
      </c>
      <c r="H518" s="9">
        <f t="shared" si="14"/>
        <v>-70</v>
      </c>
      <c r="I518" s="82"/>
      <c r="J518" s="84">
        <v>0</v>
      </c>
      <c r="K518" s="93">
        <f>INDEX([0]!MinSalary,MATCH(G518,[0]!SalaryGrade,0),1)</f>
        <v>0</v>
      </c>
      <c r="L518" s="93">
        <f>INDEX([0]!MaxSalary,MATCH(G518,[0]!SalaryGrade,0),1)</f>
        <v>0</v>
      </c>
      <c r="M518" s="11">
        <f t="shared" si="15"/>
        <v>0</v>
      </c>
      <c r="N518" s="156"/>
    </row>
    <row r="519" spans="3:14" x14ac:dyDescent="0.2">
      <c r="C519" s="157">
        <v>6514</v>
      </c>
      <c r="D519" s="160" t="s">
        <v>506</v>
      </c>
      <c r="E519" s="8">
        <v>6501</v>
      </c>
      <c r="F519" s="8">
        <v>53</v>
      </c>
      <c r="G519" s="83">
        <v>0</v>
      </c>
      <c r="H519" s="8">
        <f t="shared" si="14"/>
        <v>-53</v>
      </c>
      <c r="I519" s="83"/>
      <c r="J519" s="83">
        <v>0</v>
      </c>
      <c r="K519" s="92">
        <f>INDEX([0]!MinSalary,MATCH(G519,[0]!SalaryGrade,0),1)</f>
        <v>0</v>
      </c>
      <c r="L519" s="92">
        <f>INDEX([0]!MaxSalary,MATCH(G519,[0]!SalaryGrade,0),1)</f>
        <v>0</v>
      </c>
      <c r="M519" s="8">
        <f t="shared" si="15"/>
        <v>0</v>
      </c>
      <c r="N519" s="156"/>
    </row>
    <row r="520" spans="3:14" x14ac:dyDescent="0.2">
      <c r="C520" s="154">
        <v>6516</v>
      </c>
      <c r="D520" s="155" t="s">
        <v>507</v>
      </c>
      <c r="E520" s="5">
        <v>6501</v>
      </c>
      <c r="F520" s="5">
        <v>58</v>
      </c>
      <c r="G520" s="81">
        <v>0</v>
      </c>
      <c r="H520" s="5">
        <f t="shared" si="14"/>
        <v>-58</v>
      </c>
      <c r="I520" s="81"/>
      <c r="J520" s="81">
        <v>0</v>
      </c>
      <c r="K520" s="90">
        <f>INDEX([0]!MinSalary,MATCH(G520,[0]!SalaryGrade,0),1)</f>
        <v>0</v>
      </c>
      <c r="L520" s="90">
        <f>INDEX([0]!MaxSalary,MATCH(G520,[0]!SalaryGrade,0),1)</f>
        <v>0</v>
      </c>
      <c r="M520" s="5">
        <f t="shared" si="15"/>
        <v>0</v>
      </c>
      <c r="N520" s="156"/>
    </row>
    <row r="521" spans="3:14" ht="13.5" thickBot="1" x14ac:dyDescent="0.25">
      <c r="C521" s="158">
        <v>6512</v>
      </c>
      <c r="D521" s="159" t="s">
        <v>508</v>
      </c>
      <c r="E521" s="7">
        <v>6501</v>
      </c>
      <c r="F521" s="7">
        <v>50</v>
      </c>
      <c r="G521" s="82">
        <v>0</v>
      </c>
      <c r="H521" s="7">
        <f t="shared" si="14"/>
        <v>-50</v>
      </c>
      <c r="I521" s="82"/>
      <c r="J521" s="82">
        <v>0</v>
      </c>
      <c r="K521" s="91">
        <f>INDEX([0]!MinSalary,MATCH(G521,[0]!SalaryGrade,0),1)</f>
        <v>0</v>
      </c>
      <c r="L521" s="91">
        <f>INDEX([0]!MaxSalary,MATCH(G521,[0]!SalaryGrade,0),1)</f>
        <v>0</v>
      </c>
      <c r="M521" s="7">
        <f t="shared" si="15"/>
        <v>0</v>
      </c>
      <c r="N521" s="156"/>
    </row>
    <row r="522" spans="3:14" ht="13.5" thickBot="1" x14ac:dyDescent="0.25">
      <c r="C522" s="158">
        <v>33848</v>
      </c>
      <c r="D522" s="159" t="s">
        <v>509</v>
      </c>
      <c r="E522" s="7">
        <v>6502</v>
      </c>
      <c r="F522" s="7">
        <v>55</v>
      </c>
      <c r="G522" s="85">
        <v>0</v>
      </c>
      <c r="H522" s="9">
        <f t="shared" si="14"/>
        <v>-55</v>
      </c>
      <c r="I522" s="82"/>
      <c r="J522" s="85">
        <v>0</v>
      </c>
      <c r="K522" s="95">
        <f>INDEX([0]!MinSalary,MATCH(G522,[0]!SalaryGrade,0),1)</f>
        <v>0</v>
      </c>
      <c r="L522" s="95">
        <f>INDEX([0]!MaxSalary,MATCH(G522,[0]!SalaryGrade,0),1)</f>
        <v>0</v>
      </c>
      <c r="M522" s="9">
        <f t="shared" si="15"/>
        <v>0</v>
      </c>
      <c r="N522" s="156"/>
    </row>
    <row r="523" spans="3:14" ht="13.5" thickBot="1" x14ac:dyDescent="0.25">
      <c r="C523" s="158">
        <v>33852</v>
      </c>
      <c r="D523" s="159" t="s">
        <v>510</v>
      </c>
      <c r="E523" s="7">
        <v>6503</v>
      </c>
      <c r="F523" s="7">
        <v>56</v>
      </c>
      <c r="G523" s="85">
        <v>0</v>
      </c>
      <c r="H523" s="9">
        <f t="shared" ref="H523:H574" si="16">SUM(G523-F523)</f>
        <v>-56</v>
      </c>
      <c r="I523" s="82"/>
      <c r="J523" s="84">
        <v>0</v>
      </c>
      <c r="K523" s="93">
        <f>INDEX([0]!MinSalary,MATCH(G523,[0]!SalaryGrade,0),1)</f>
        <v>0</v>
      </c>
      <c r="L523" s="93">
        <f>INDEX([0]!MaxSalary,MATCH(G523,[0]!SalaryGrade,0),1)</f>
        <v>0</v>
      </c>
      <c r="M523" s="11">
        <f t="shared" si="15"/>
        <v>0</v>
      </c>
      <c r="N523" s="156"/>
    </row>
    <row r="524" spans="3:14" x14ac:dyDescent="0.2">
      <c r="C524" s="157">
        <v>6622</v>
      </c>
      <c r="D524" s="160" t="s">
        <v>511</v>
      </c>
      <c r="E524" s="8">
        <v>6600</v>
      </c>
      <c r="F524" s="8">
        <v>50</v>
      </c>
      <c r="G524" s="83">
        <v>0</v>
      </c>
      <c r="H524" s="8">
        <f t="shared" si="16"/>
        <v>-50</v>
      </c>
      <c r="I524" s="83"/>
      <c r="J524" s="83">
        <v>0</v>
      </c>
      <c r="K524" s="92">
        <f>INDEX([0]!MinSalary,MATCH(G524,[0]!SalaryGrade,0),1)</f>
        <v>0</v>
      </c>
      <c r="L524" s="92">
        <f>INDEX([0]!MaxSalary,MATCH(G524,[0]!SalaryGrade,0),1)</f>
        <v>0</v>
      </c>
      <c r="M524" s="8">
        <f t="shared" si="15"/>
        <v>0</v>
      </c>
      <c r="N524" s="156"/>
    </row>
    <row r="525" spans="3:14" x14ac:dyDescent="0.2">
      <c r="C525" s="154">
        <v>6624</v>
      </c>
      <c r="D525" s="155" t="s">
        <v>512</v>
      </c>
      <c r="E525" s="5">
        <v>6600</v>
      </c>
      <c r="F525" s="5">
        <v>54</v>
      </c>
      <c r="G525" s="81">
        <v>0</v>
      </c>
      <c r="H525" s="5">
        <f t="shared" si="16"/>
        <v>-54</v>
      </c>
      <c r="I525" s="81"/>
      <c r="J525" s="81">
        <v>0</v>
      </c>
      <c r="K525" s="90">
        <f>INDEX([0]!MinSalary,MATCH(G525,[0]!SalaryGrade,0),1)</f>
        <v>0</v>
      </c>
      <c r="L525" s="90">
        <f>INDEX([0]!MaxSalary,MATCH(G525,[0]!SalaryGrade,0),1)</f>
        <v>0</v>
      </c>
      <c r="M525" s="5">
        <f t="shared" si="15"/>
        <v>0</v>
      </c>
      <c r="N525" s="156"/>
    </row>
    <row r="526" spans="3:14" ht="13.5" thickBot="1" x14ac:dyDescent="0.25">
      <c r="C526" s="158">
        <v>6623</v>
      </c>
      <c r="D526" s="159" t="s">
        <v>513</v>
      </c>
      <c r="E526" s="7">
        <v>6600</v>
      </c>
      <c r="F526" s="7">
        <v>52</v>
      </c>
      <c r="G526" s="82">
        <v>0</v>
      </c>
      <c r="H526" s="7">
        <f t="shared" si="16"/>
        <v>-52</v>
      </c>
      <c r="I526" s="82"/>
      <c r="J526" s="82">
        <v>0</v>
      </c>
      <c r="K526" s="91">
        <f>INDEX([0]!MinSalary,MATCH(G526,[0]!SalaryGrade,0),1)</f>
        <v>0</v>
      </c>
      <c r="L526" s="91">
        <f>INDEX([0]!MaxSalary,MATCH(G526,[0]!SalaryGrade,0),1)</f>
        <v>0</v>
      </c>
      <c r="M526" s="7">
        <f t="shared" si="15"/>
        <v>0</v>
      </c>
      <c r="N526" s="156"/>
    </row>
    <row r="527" spans="3:14" x14ac:dyDescent="0.2">
      <c r="C527" s="157">
        <v>6803</v>
      </c>
      <c r="D527" s="160" t="s">
        <v>514</v>
      </c>
      <c r="E527" s="8">
        <v>6801</v>
      </c>
      <c r="F527" s="8">
        <v>52</v>
      </c>
      <c r="G527" s="83">
        <v>0</v>
      </c>
      <c r="H527" s="8">
        <f t="shared" si="16"/>
        <v>-52</v>
      </c>
      <c r="I527" s="83"/>
      <c r="J527" s="83">
        <v>0</v>
      </c>
      <c r="K527" s="92">
        <f>INDEX([0]!MinSalary,MATCH(G527,[0]!SalaryGrade,0),1)</f>
        <v>0</v>
      </c>
      <c r="L527" s="92">
        <f>INDEX([0]!MaxSalary,MATCH(G527,[0]!SalaryGrade,0),1)</f>
        <v>0</v>
      </c>
      <c r="M527" s="8">
        <f t="shared" si="15"/>
        <v>0</v>
      </c>
      <c r="N527" s="156"/>
    </row>
    <row r="528" spans="3:14" x14ac:dyDescent="0.2">
      <c r="C528" s="154">
        <v>6804</v>
      </c>
      <c r="D528" s="155" t="s">
        <v>515</v>
      </c>
      <c r="E528" s="5">
        <v>6801</v>
      </c>
      <c r="F528" s="5">
        <v>55</v>
      </c>
      <c r="G528" s="81">
        <v>0</v>
      </c>
      <c r="H528" s="5">
        <f t="shared" si="16"/>
        <v>-55</v>
      </c>
      <c r="I528" s="81"/>
      <c r="J528" s="81">
        <v>0</v>
      </c>
      <c r="K528" s="90">
        <f>INDEX([0]!MinSalary,MATCH(G528,[0]!SalaryGrade,0),1)</f>
        <v>0</v>
      </c>
      <c r="L528" s="90">
        <f>INDEX([0]!MaxSalary,MATCH(G528,[0]!SalaryGrade,0),1)</f>
        <v>0</v>
      </c>
      <c r="M528" s="5">
        <f t="shared" si="15"/>
        <v>0</v>
      </c>
      <c r="N528" s="156"/>
    </row>
    <row r="529" spans="3:14" x14ac:dyDescent="0.2">
      <c r="C529" s="154">
        <v>6814</v>
      </c>
      <c r="D529" s="155" t="s">
        <v>516</v>
      </c>
      <c r="E529" s="5">
        <v>6801</v>
      </c>
      <c r="F529" s="5">
        <v>57</v>
      </c>
      <c r="G529" s="81">
        <v>0</v>
      </c>
      <c r="H529" s="5">
        <f t="shared" si="16"/>
        <v>-57</v>
      </c>
      <c r="I529" s="81"/>
      <c r="J529" s="81">
        <v>0</v>
      </c>
      <c r="K529" s="90">
        <f>INDEX([0]!MinSalary,MATCH(G529,[0]!SalaryGrade,0),1)</f>
        <v>0</v>
      </c>
      <c r="L529" s="90">
        <f>INDEX([0]!MaxSalary,MATCH(G529,[0]!SalaryGrade,0),1)</f>
        <v>0</v>
      </c>
      <c r="M529" s="5">
        <f t="shared" si="15"/>
        <v>0</v>
      </c>
      <c r="N529" s="156"/>
    </row>
    <row r="530" spans="3:14" x14ac:dyDescent="0.2">
      <c r="C530" s="154">
        <v>6831</v>
      </c>
      <c r="D530" s="155" t="s">
        <v>517</v>
      </c>
      <c r="E530" s="5">
        <v>6801</v>
      </c>
      <c r="F530" s="5">
        <v>50</v>
      </c>
      <c r="G530" s="81">
        <v>0</v>
      </c>
      <c r="H530" s="5">
        <f t="shared" si="16"/>
        <v>-50</v>
      </c>
      <c r="I530" s="81"/>
      <c r="J530" s="81">
        <v>0</v>
      </c>
      <c r="K530" s="90">
        <f>INDEX([0]!MinSalary,MATCH(G530,[0]!SalaryGrade,0),1)</f>
        <v>0</v>
      </c>
      <c r="L530" s="90">
        <f>INDEX([0]!MaxSalary,MATCH(G530,[0]!SalaryGrade,0),1)</f>
        <v>0</v>
      </c>
      <c r="M530" s="5">
        <f t="shared" si="15"/>
        <v>0</v>
      </c>
      <c r="N530" s="156"/>
    </row>
    <row r="531" spans="3:14" x14ac:dyDescent="0.2">
      <c r="C531" s="154">
        <v>6832</v>
      </c>
      <c r="D531" s="155" t="s">
        <v>518</v>
      </c>
      <c r="E531" s="5">
        <v>6801</v>
      </c>
      <c r="F531" s="5">
        <v>52</v>
      </c>
      <c r="G531" s="81">
        <v>0</v>
      </c>
      <c r="H531" s="5">
        <f t="shared" si="16"/>
        <v>-52</v>
      </c>
      <c r="I531" s="81"/>
      <c r="J531" s="81">
        <v>0</v>
      </c>
      <c r="K531" s="90">
        <f>INDEX([0]!MinSalary,MATCH(G531,[0]!SalaryGrade,0),1)</f>
        <v>0</v>
      </c>
      <c r="L531" s="90">
        <f>INDEX([0]!MaxSalary,MATCH(G531,[0]!SalaryGrade,0),1)</f>
        <v>0</v>
      </c>
      <c r="M531" s="5">
        <f t="shared" si="15"/>
        <v>0</v>
      </c>
      <c r="N531" s="156"/>
    </row>
    <row r="532" spans="3:14" x14ac:dyDescent="0.2">
      <c r="C532" s="154">
        <v>6834</v>
      </c>
      <c r="D532" s="155" t="s">
        <v>519</v>
      </c>
      <c r="E532" s="5">
        <v>6801</v>
      </c>
      <c r="F532" s="5">
        <v>54</v>
      </c>
      <c r="G532" s="81">
        <v>0</v>
      </c>
      <c r="H532" s="5">
        <f t="shared" si="16"/>
        <v>-54</v>
      </c>
      <c r="I532" s="81"/>
      <c r="J532" s="81">
        <v>0</v>
      </c>
      <c r="K532" s="90">
        <f>INDEX([0]!MinSalary,MATCH(G532,[0]!SalaryGrade,0),1)</f>
        <v>0</v>
      </c>
      <c r="L532" s="90">
        <f>INDEX([0]!MaxSalary,MATCH(G532,[0]!SalaryGrade,0),1)</f>
        <v>0</v>
      </c>
      <c r="M532" s="5">
        <f t="shared" si="15"/>
        <v>0</v>
      </c>
      <c r="N532" s="156"/>
    </row>
    <row r="533" spans="3:14" x14ac:dyDescent="0.2">
      <c r="C533" s="154">
        <v>6836</v>
      </c>
      <c r="D533" s="155" t="s">
        <v>520</v>
      </c>
      <c r="E533" s="5">
        <v>6801</v>
      </c>
      <c r="F533" s="5">
        <v>57</v>
      </c>
      <c r="G533" s="81">
        <v>0</v>
      </c>
      <c r="H533" s="5">
        <f t="shared" si="16"/>
        <v>-57</v>
      </c>
      <c r="I533" s="81"/>
      <c r="J533" s="81">
        <v>0</v>
      </c>
      <c r="K533" s="90">
        <f>INDEX([0]!MinSalary,MATCH(G533,[0]!SalaryGrade,0),1)</f>
        <v>0</v>
      </c>
      <c r="L533" s="90">
        <f>INDEX([0]!MaxSalary,MATCH(G533,[0]!SalaryGrade,0),1)</f>
        <v>0</v>
      </c>
      <c r="M533" s="5">
        <f t="shared" ref="M533:M574" si="17">SUM(J533*CF)</f>
        <v>0</v>
      </c>
      <c r="N533" s="156"/>
    </row>
    <row r="534" spans="3:14" x14ac:dyDescent="0.2">
      <c r="C534" s="154">
        <v>6838</v>
      </c>
      <c r="D534" s="155" t="s">
        <v>521</v>
      </c>
      <c r="E534" s="5">
        <v>6801</v>
      </c>
      <c r="F534" s="5">
        <v>62</v>
      </c>
      <c r="G534" s="81">
        <v>0</v>
      </c>
      <c r="H534" s="5">
        <f t="shared" si="16"/>
        <v>-62</v>
      </c>
      <c r="I534" s="81"/>
      <c r="J534" s="81">
        <v>0</v>
      </c>
      <c r="K534" s="90">
        <f>INDEX([0]!MinSalary,MATCH(G534,[0]!SalaryGrade,0),1)</f>
        <v>0</v>
      </c>
      <c r="L534" s="90">
        <f>INDEX([0]!MaxSalary,MATCH(G534,[0]!SalaryGrade,0),1)</f>
        <v>0</v>
      </c>
      <c r="M534" s="5">
        <f t="shared" si="17"/>
        <v>0</v>
      </c>
      <c r="N534" s="156"/>
    </row>
    <row r="535" spans="3:14" ht="13.5" thickBot="1" x14ac:dyDescent="0.25">
      <c r="C535" s="158">
        <v>6839</v>
      </c>
      <c r="D535" s="159" t="s">
        <v>522</v>
      </c>
      <c r="E535" s="7">
        <v>6801</v>
      </c>
      <c r="F535" s="7">
        <v>64</v>
      </c>
      <c r="G535" s="82">
        <v>0</v>
      </c>
      <c r="H535" s="7">
        <f t="shared" si="16"/>
        <v>-64</v>
      </c>
      <c r="I535" s="82"/>
      <c r="J535" s="82">
        <v>0</v>
      </c>
      <c r="K535" s="91">
        <f>INDEX([0]!MinSalary,MATCH(G535,[0]!SalaryGrade,0),1)</f>
        <v>0</v>
      </c>
      <c r="L535" s="91">
        <f>INDEX([0]!MaxSalary,MATCH(G535,[0]!SalaryGrade,0),1)</f>
        <v>0</v>
      </c>
      <c r="M535" s="7">
        <f t="shared" si="17"/>
        <v>0</v>
      </c>
      <c r="N535" s="156"/>
    </row>
    <row r="536" spans="3:14" x14ac:dyDescent="0.2">
      <c r="C536" s="157">
        <v>9993</v>
      </c>
      <c r="D536" s="160" t="s">
        <v>523</v>
      </c>
      <c r="E536" s="8">
        <v>6802</v>
      </c>
      <c r="F536" s="8">
        <v>63</v>
      </c>
      <c r="G536" s="83">
        <v>0</v>
      </c>
      <c r="H536" s="8">
        <f t="shared" si="16"/>
        <v>-63</v>
      </c>
      <c r="I536" s="83"/>
      <c r="J536" s="83">
        <v>0</v>
      </c>
      <c r="K536" s="92">
        <f>INDEX([0]!MinSalary,MATCH(G536,[0]!SalaryGrade,0),1)</f>
        <v>0</v>
      </c>
      <c r="L536" s="92">
        <f>INDEX([0]!MaxSalary,MATCH(G536,[0]!SalaryGrade,0),1)</f>
        <v>0</v>
      </c>
      <c r="M536" s="8">
        <f t="shared" si="17"/>
        <v>0</v>
      </c>
      <c r="N536" s="156"/>
    </row>
    <row r="537" spans="3:14" x14ac:dyDescent="0.2">
      <c r="C537" s="154">
        <v>9994</v>
      </c>
      <c r="D537" s="155" t="s">
        <v>524</v>
      </c>
      <c r="E537" s="5">
        <v>6802</v>
      </c>
      <c r="F537" s="5">
        <v>65</v>
      </c>
      <c r="G537" s="81">
        <v>0</v>
      </c>
      <c r="H537" s="5">
        <f t="shared" si="16"/>
        <v>-65</v>
      </c>
      <c r="I537" s="81"/>
      <c r="J537" s="81">
        <v>0</v>
      </c>
      <c r="K537" s="90">
        <f>INDEX([0]!MinSalary,MATCH(G537,[0]!SalaryGrade,0),1)</f>
        <v>0</v>
      </c>
      <c r="L537" s="90">
        <f>INDEX([0]!MaxSalary,MATCH(G537,[0]!SalaryGrade,0),1)</f>
        <v>0</v>
      </c>
      <c r="M537" s="5">
        <f t="shared" si="17"/>
        <v>0</v>
      </c>
      <c r="N537" s="156"/>
    </row>
    <row r="538" spans="3:14" ht="13.5" thickBot="1" x14ac:dyDescent="0.25">
      <c r="C538" s="158">
        <v>9992</v>
      </c>
      <c r="D538" s="159" t="s">
        <v>525</v>
      </c>
      <c r="E538" s="7">
        <v>6802</v>
      </c>
      <c r="F538" s="7">
        <v>54</v>
      </c>
      <c r="G538" s="82">
        <v>0</v>
      </c>
      <c r="H538" s="7">
        <f t="shared" si="16"/>
        <v>-54</v>
      </c>
      <c r="I538" s="82"/>
      <c r="J538" s="82">
        <v>0</v>
      </c>
      <c r="K538" s="91">
        <f>INDEX([0]!MinSalary,MATCH(G538,[0]!SalaryGrade,0),1)</f>
        <v>0</v>
      </c>
      <c r="L538" s="91">
        <f>INDEX([0]!MaxSalary,MATCH(G538,[0]!SalaryGrade,0),1)</f>
        <v>0</v>
      </c>
      <c r="M538" s="7">
        <f t="shared" si="17"/>
        <v>0</v>
      </c>
      <c r="N538" s="156"/>
    </row>
    <row r="539" spans="3:14" x14ac:dyDescent="0.2">
      <c r="C539" s="157">
        <v>7103</v>
      </c>
      <c r="D539" s="160" t="s">
        <v>526</v>
      </c>
      <c r="E539" s="8">
        <v>7101</v>
      </c>
      <c r="F539" s="8">
        <v>56</v>
      </c>
      <c r="G539" s="83">
        <v>0</v>
      </c>
      <c r="H539" s="8">
        <f t="shared" si="16"/>
        <v>-56</v>
      </c>
      <c r="I539" s="83"/>
      <c r="J539" s="83">
        <v>0</v>
      </c>
      <c r="K539" s="92">
        <f>INDEX([0]!MinSalary,MATCH(G539,[0]!SalaryGrade,0),1)</f>
        <v>0</v>
      </c>
      <c r="L539" s="92">
        <f>INDEX([0]!MaxSalary,MATCH(G539,[0]!SalaryGrade,0),1)</f>
        <v>0</v>
      </c>
      <c r="M539" s="8">
        <f t="shared" si="17"/>
        <v>0</v>
      </c>
      <c r="N539" s="156"/>
    </row>
    <row r="540" spans="3:14" x14ac:dyDescent="0.2">
      <c r="C540" s="154">
        <v>7111</v>
      </c>
      <c r="D540" s="155" t="s">
        <v>527</v>
      </c>
      <c r="E540" s="5">
        <v>7101</v>
      </c>
      <c r="F540" s="5">
        <v>54</v>
      </c>
      <c r="G540" s="81">
        <v>0</v>
      </c>
      <c r="H540" s="5">
        <f t="shared" si="16"/>
        <v>-54</v>
      </c>
      <c r="I540" s="81"/>
      <c r="J540" s="81">
        <v>0</v>
      </c>
      <c r="K540" s="90">
        <f>INDEX([0]!MinSalary,MATCH(G540,[0]!SalaryGrade,0),1)</f>
        <v>0</v>
      </c>
      <c r="L540" s="90">
        <f>INDEX([0]!MaxSalary,MATCH(G540,[0]!SalaryGrade,0),1)</f>
        <v>0</v>
      </c>
      <c r="M540" s="5">
        <f t="shared" si="17"/>
        <v>0</v>
      </c>
      <c r="N540" s="156"/>
    </row>
    <row r="541" spans="3:14" x14ac:dyDescent="0.2">
      <c r="C541" s="154">
        <v>7112</v>
      </c>
      <c r="D541" s="155" t="s">
        <v>528</v>
      </c>
      <c r="E541" s="5">
        <v>7101</v>
      </c>
      <c r="F541" s="5">
        <v>56</v>
      </c>
      <c r="G541" s="81">
        <v>0</v>
      </c>
      <c r="H541" s="5">
        <f t="shared" si="16"/>
        <v>-56</v>
      </c>
      <c r="I541" s="81"/>
      <c r="J541" s="81">
        <v>0</v>
      </c>
      <c r="K541" s="90">
        <f>INDEX([0]!MinSalary,MATCH(G541,[0]!SalaryGrade,0),1)</f>
        <v>0</v>
      </c>
      <c r="L541" s="90">
        <f>INDEX([0]!MaxSalary,MATCH(G541,[0]!SalaryGrade,0),1)</f>
        <v>0</v>
      </c>
      <c r="M541" s="5">
        <f t="shared" si="17"/>
        <v>0</v>
      </c>
      <c r="N541" s="156"/>
    </row>
    <row r="542" spans="3:14" x14ac:dyDescent="0.2">
      <c r="C542" s="154">
        <v>7113</v>
      </c>
      <c r="D542" s="155" t="s">
        <v>529</v>
      </c>
      <c r="E542" s="5">
        <v>7101</v>
      </c>
      <c r="F542" s="5">
        <v>57</v>
      </c>
      <c r="G542" s="81">
        <v>0</v>
      </c>
      <c r="H542" s="5">
        <f t="shared" si="16"/>
        <v>-57</v>
      </c>
      <c r="I542" s="81"/>
      <c r="J542" s="81">
        <v>0</v>
      </c>
      <c r="K542" s="90">
        <f>INDEX([0]!MinSalary,MATCH(G542,[0]!SalaryGrade,0),1)</f>
        <v>0</v>
      </c>
      <c r="L542" s="90">
        <f>INDEX([0]!MaxSalary,MATCH(G542,[0]!SalaryGrade,0),1)</f>
        <v>0</v>
      </c>
      <c r="M542" s="5">
        <f t="shared" si="17"/>
        <v>0</v>
      </c>
      <c r="N542" s="156"/>
    </row>
    <row r="543" spans="3:14" x14ac:dyDescent="0.2">
      <c r="C543" s="154">
        <v>7102</v>
      </c>
      <c r="D543" s="155" t="s">
        <v>530</v>
      </c>
      <c r="E543" s="5">
        <v>7101</v>
      </c>
      <c r="F543" s="5">
        <v>53</v>
      </c>
      <c r="G543" s="81">
        <v>0</v>
      </c>
      <c r="H543" s="5">
        <f t="shared" si="16"/>
        <v>-53</v>
      </c>
      <c r="I543" s="81"/>
      <c r="J543" s="81">
        <v>0</v>
      </c>
      <c r="K543" s="90">
        <f>INDEX([0]!MinSalary,MATCH(G543,[0]!SalaryGrade,0),1)</f>
        <v>0</v>
      </c>
      <c r="L543" s="90">
        <f>INDEX([0]!MaxSalary,MATCH(G543,[0]!SalaryGrade,0),1)</f>
        <v>0</v>
      </c>
      <c r="M543" s="5">
        <f t="shared" si="17"/>
        <v>0</v>
      </c>
      <c r="N543" s="156"/>
    </row>
    <row r="544" spans="3:14" x14ac:dyDescent="0.2">
      <c r="C544" s="154">
        <v>7119</v>
      </c>
      <c r="D544" s="155" t="s">
        <v>531</v>
      </c>
      <c r="E544" s="5">
        <v>7101</v>
      </c>
      <c r="F544" s="5">
        <v>55</v>
      </c>
      <c r="G544" s="81">
        <v>0</v>
      </c>
      <c r="H544" s="5">
        <f t="shared" si="16"/>
        <v>-55</v>
      </c>
      <c r="I544" s="81"/>
      <c r="J544" s="81">
        <v>0</v>
      </c>
      <c r="K544" s="90">
        <f>INDEX([0]!MinSalary,MATCH(G544,[0]!SalaryGrade,0),1)</f>
        <v>0</v>
      </c>
      <c r="L544" s="90">
        <f>INDEX([0]!MaxSalary,MATCH(G544,[0]!SalaryGrade,0),1)</f>
        <v>0</v>
      </c>
      <c r="M544" s="5">
        <f t="shared" si="17"/>
        <v>0</v>
      </c>
      <c r="N544" s="156"/>
    </row>
    <row r="545" spans="3:14" ht="13.5" thickBot="1" x14ac:dyDescent="0.25">
      <c r="C545" s="158">
        <v>7104</v>
      </c>
      <c r="D545" s="159" t="s">
        <v>532</v>
      </c>
      <c r="E545" s="7">
        <v>7101</v>
      </c>
      <c r="F545" s="7">
        <v>58</v>
      </c>
      <c r="G545" s="82">
        <v>0</v>
      </c>
      <c r="H545" s="7">
        <f t="shared" si="16"/>
        <v>-58</v>
      </c>
      <c r="I545" s="82"/>
      <c r="J545" s="82">
        <v>0</v>
      </c>
      <c r="K545" s="91">
        <f>INDEX([0]!MinSalary,MATCH(G545,[0]!SalaryGrade,0),1)</f>
        <v>0</v>
      </c>
      <c r="L545" s="91">
        <f>INDEX([0]!MaxSalary,MATCH(G545,[0]!SalaryGrade,0),1)</f>
        <v>0</v>
      </c>
      <c r="M545" s="7">
        <f t="shared" si="17"/>
        <v>0</v>
      </c>
      <c r="N545" s="156"/>
    </row>
    <row r="546" spans="3:14" x14ac:dyDescent="0.2">
      <c r="C546" s="157">
        <v>33849</v>
      </c>
      <c r="D546" s="160" t="s">
        <v>533</v>
      </c>
      <c r="E546" s="8">
        <v>7102</v>
      </c>
      <c r="F546" s="8">
        <v>60</v>
      </c>
      <c r="G546" s="83">
        <v>0</v>
      </c>
      <c r="H546" s="8">
        <f t="shared" si="16"/>
        <v>-60</v>
      </c>
      <c r="I546" s="83"/>
      <c r="J546" s="83">
        <v>0</v>
      </c>
      <c r="K546" s="92">
        <f>INDEX([0]!MinSalary,MATCH(G546,[0]!SalaryGrade,0),1)</f>
        <v>0</v>
      </c>
      <c r="L546" s="92">
        <f>INDEX([0]!MaxSalary,MATCH(G546,[0]!SalaryGrade,0),1)</f>
        <v>0</v>
      </c>
      <c r="M546" s="8">
        <f t="shared" si="17"/>
        <v>0</v>
      </c>
      <c r="N546" s="156"/>
    </row>
    <row r="547" spans="3:14" x14ac:dyDescent="0.2">
      <c r="C547" s="154">
        <v>33850</v>
      </c>
      <c r="D547" s="155" t="s">
        <v>534</v>
      </c>
      <c r="E547" s="5">
        <v>7102</v>
      </c>
      <c r="F547" s="5">
        <v>66</v>
      </c>
      <c r="G547" s="81">
        <v>0</v>
      </c>
      <c r="H547" s="5">
        <f t="shared" si="16"/>
        <v>-66</v>
      </c>
      <c r="I547" s="81"/>
      <c r="J547" s="81">
        <v>0</v>
      </c>
      <c r="K547" s="90">
        <f>INDEX([0]!MinSalary,MATCH(G547,[0]!SalaryGrade,0),1)</f>
        <v>0</v>
      </c>
      <c r="L547" s="90">
        <f>INDEX([0]!MaxSalary,MATCH(G547,[0]!SalaryGrade,0),1)</f>
        <v>0</v>
      </c>
      <c r="M547" s="5">
        <f t="shared" si="17"/>
        <v>0</v>
      </c>
      <c r="N547" s="156"/>
    </row>
    <row r="548" spans="3:14" ht="13.5" thickBot="1" x14ac:dyDescent="0.25">
      <c r="C548" s="158">
        <v>33851</v>
      </c>
      <c r="D548" s="159" t="s">
        <v>535</v>
      </c>
      <c r="E548" s="7">
        <v>7102</v>
      </c>
      <c r="F548" s="7">
        <v>68</v>
      </c>
      <c r="G548" s="82">
        <v>0</v>
      </c>
      <c r="H548" s="7">
        <f t="shared" si="16"/>
        <v>-68</v>
      </c>
      <c r="I548" s="82"/>
      <c r="J548" s="82">
        <v>0</v>
      </c>
      <c r="K548" s="91">
        <f>INDEX([0]!MinSalary,MATCH(G548,[0]!SalaryGrade,0),1)</f>
        <v>0</v>
      </c>
      <c r="L548" s="91">
        <f>INDEX([0]!MaxSalary,MATCH(G548,[0]!SalaryGrade,0),1)</f>
        <v>0</v>
      </c>
      <c r="M548" s="7">
        <f t="shared" si="17"/>
        <v>0</v>
      </c>
      <c r="N548" s="156"/>
    </row>
    <row r="549" spans="3:14" ht="13.5" thickBot="1" x14ac:dyDescent="0.25">
      <c r="C549" s="158">
        <v>33858</v>
      </c>
      <c r="D549" s="159" t="s">
        <v>536</v>
      </c>
      <c r="E549" s="7">
        <v>7103</v>
      </c>
      <c r="F549" s="7">
        <v>66</v>
      </c>
      <c r="G549" s="85">
        <v>0</v>
      </c>
      <c r="H549" s="9">
        <f t="shared" si="16"/>
        <v>-66</v>
      </c>
      <c r="I549" s="82"/>
      <c r="J549" s="84">
        <v>0</v>
      </c>
      <c r="K549" s="93">
        <f>INDEX([0]!MinSalary,MATCH(G549,[0]!SalaryGrade,0),1)</f>
        <v>0</v>
      </c>
      <c r="L549" s="93">
        <f>INDEX([0]!MaxSalary,MATCH(G549,[0]!SalaryGrade,0),1)</f>
        <v>0</v>
      </c>
      <c r="M549" s="11">
        <f t="shared" si="17"/>
        <v>0</v>
      </c>
      <c r="N549" s="156"/>
    </row>
    <row r="550" spans="3:14" x14ac:dyDescent="0.2">
      <c r="C550" s="157">
        <v>7353</v>
      </c>
      <c r="D550" s="160" t="s">
        <v>537</v>
      </c>
      <c r="E550" s="8">
        <v>7300</v>
      </c>
      <c r="F550" s="8">
        <v>67</v>
      </c>
      <c r="G550" s="83">
        <v>0</v>
      </c>
      <c r="H550" s="8">
        <f t="shared" si="16"/>
        <v>-67</v>
      </c>
      <c r="I550" s="83"/>
      <c r="J550" s="83">
        <v>0</v>
      </c>
      <c r="K550" s="92">
        <f>INDEX([0]!MinSalary,MATCH(G550,[0]!SalaryGrade,0),1)</f>
        <v>0</v>
      </c>
      <c r="L550" s="92">
        <f>INDEX([0]!MaxSalary,MATCH(G550,[0]!SalaryGrade,0),1)</f>
        <v>0</v>
      </c>
      <c r="M550" s="8">
        <f t="shared" si="17"/>
        <v>0</v>
      </c>
      <c r="N550" s="156"/>
    </row>
    <row r="551" spans="3:14" x14ac:dyDescent="0.2">
      <c r="C551" s="154">
        <v>7303</v>
      </c>
      <c r="D551" s="155" t="s">
        <v>538</v>
      </c>
      <c r="E551" s="5">
        <v>7300</v>
      </c>
      <c r="F551" s="5">
        <v>59</v>
      </c>
      <c r="G551" s="81">
        <v>0</v>
      </c>
      <c r="H551" s="5">
        <f t="shared" si="16"/>
        <v>-59</v>
      </c>
      <c r="I551" s="81"/>
      <c r="J551" s="81">
        <v>0</v>
      </c>
      <c r="K551" s="90">
        <f>INDEX([0]!MinSalary,MATCH(G551,[0]!SalaryGrade,0),1)</f>
        <v>0</v>
      </c>
      <c r="L551" s="90">
        <f>INDEX([0]!MaxSalary,MATCH(G551,[0]!SalaryGrade,0),1)</f>
        <v>0</v>
      </c>
      <c r="M551" s="5">
        <f t="shared" si="17"/>
        <v>0</v>
      </c>
      <c r="N551" s="156"/>
    </row>
    <row r="552" spans="3:14" x14ac:dyDescent="0.2">
      <c r="C552" s="154">
        <v>7319</v>
      </c>
      <c r="D552" s="155" t="s">
        <v>539</v>
      </c>
      <c r="E552" s="5">
        <v>7300</v>
      </c>
      <c r="F552" s="5">
        <v>61</v>
      </c>
      <c r="G552" s="81">
        <v>0</v>
      </c>
      <c r="H552" s="5">
        <f t="shared" si="16"/>
        <v>-61</v>
      </c>
      <c r="I552" s="81"/>
      <c r="J552" s="81">
        <v>0</v>
      </c>
      <c r="K552" s="90">
        <f>INDEX([0]!MinSalary,MATCH(G552,[0]!SalaryGrade,0),1)</f>
        <v>0</v>
      </c>
      <c r="L552" s="90">
        <f>INDEX([0]!MaxSalary,MATCH(G552,[0]!SalaryGrade,0),1)</f>
        <v>0</v>
      </c>
      <c r="M552" s="5">
        <f t="shared" si="17"/>
        <v>0</v>
      </c>
      <c r="N552" s="156"/>
    </row>
    <row r="553" spans="3:14" x14ac:dyDescent="0.2">
      <c r="C553" s="154">
        <v>7304</v>
      </c>
      <c r="D553" s="155" t="s">
        <v>540</v>
      </c>
      <c r="E553" s="5">
        <v>7300</v>
      </c>
      <c r="F553" s="5">
        <v>63</v>
      </c>
      <c r="G553" s="81">
        <v>0</v>
      </c>
      <c r="H553" s="5">
        <f t="shared" si="16"/>
        <v>-63</v>
      </c>
      <c r="I553" s="81"/>
      <c r="J553" s="81">
        <v>0</v>
      </c>
      <c r="K553" s="90">
        <f>INDEX([0]!MinSalary,MATCH(G553,[0]!SalaryGrade,0),1)</f>
        <v>0</v>
      </c>
      <c r="L553" s="90">
        <f>INDEX([0]!MaxSalary,MATCH(G553,[0]!SalaryGrade,0),1)</f>
        <v>0</v>
      </c>
      <c r="M553" s="5">
        <f t="shared" si="17"/>
        <v>0</v>
      </c>
      <c r="N553" s="156"/>
    </row>
    <row r="554" spans="3:14" x14ac:dyDescent="0.2">
      <c r="C554" s="154">
        <v>7305</v>
      </c>
      <c r="D554" s="155" t="s">
        <v>541</v>
      </c>
      <c r="E554" s="5">
        <v>7300</v>
      </c>
      <c r="F554" s="5">
        <v>65</v>
      </c>
      <c r="G554" s="81">
        <v>0</v>
      </c>
      <c r="H554" s="5">
        <f t="shared" si="16"/>
        <v>-65</v>
      </c>
      <c r="I554" s="81"/>
      <c r="J554" s="81">
        <v>0</v>
      </c>
      <c r="K554" s="90">
        <f>INDEX([0]!MinSalary,MATCH(G554,[0]!SalaryGrade,0),1)</f>
        <v>0</v>
      </c>
      <c r="L554" s="90">
        <f>INDEX([0]!MaxSalary,MATCH(G554,[0]!SalaryGrade,0),1)</f>
        <v>0</v>
      </c>
      <c r="M554" s="5">
        <f t="shared" si="17"/>
        <v>0</v>
      </c>
      <c r="N554" s="156"/>
    </row>
    <row r="555" spans="3:14" x14ac:dyDescent="0.2">
      <c r="C555" s="154">
        <v>7311</v>
      </c>
      <c r="D555" s="155" t="s">
        <v>542</v>
      </c>
      <c r="E555" s="5">
        <v>7300</v>
      </c>
      <c r="F555" s="5">
        <v>60</v>
      </c>
      <c r="G555" s="81">
        <v>0</v>
      </c>
      <c r="H555" s="5">
        <f t="shared" si="16"/>
        <v>-60</v>
      </c>
      <c r="I555" s="81"/>
      <c r="J555" s="81">
        <v>0</v>
      </c>
      <c r="K555" s="90">
        <f>INDEX([0]!MinSalary,MATCH(G555,[0]!SalaryGrade,0),1)</f>
        <v>0</v>
      </c>
      <c r="L555" s="90">
        <f>INDEX([0]!MaxSalary,MATCH(G555,[0]!SalaryGrade,0),1)</f>
        <v>0</v>
      </c>
      <c r="M555" s="5">
        <f t="shared" si="17"/>
        <v>0</v>
      </c>
      <c r="N555" s="156"/>
    </row>
    <row r="556" spans="3:14" ht="13.5" thickBot="1" x14ac:dyDescent="0.25">
      <c r="C556" s="158">
        <v>7312</v>
      </c>
      <c r="D556" s="159" t="s">
        <v>543</v>
      </c>
      <c r="E556" s="7">
        <v>7300</v>
      </c>
      <c r="F556" s="7">
        <v>64</v>
      </c>
      <c r="G556" s="82">
        <v>0</v>
      </c>
      <c r="H556" s="7">
        <f t="shared" si="16"/>
        <v>-64</v>
      </c>
      <c r="I556" s="82"/>
      <c r="J556" s="82">
        <v>0</v>
      </c>
      <c r="K556" s="91">
        <f>INDEX([0]!MinSalary,MATCH(G556,[0]!SalaryGrade,0),1)</f>
        <v>0</v>
      </c>
      <c r="L556" s="91">
        <f>INDEX([0]!MaxSalary,MATCH(G556,[0]!SalaryGrade,0),1)</f>
        <v>0</v>
      </c>
      <c r="M556" s="7">
        <f t="shared" si="17"/>
        <v>0</v>
      </c>
      <c r="N556" s="156"/>
    </row>
    <row r="557" spans="3:14" ht="13.5" thickBot="1" x14ac:dyDescent="0.25">
      <c r="C557" s="158">
        <v>7405</v>
      </c>
      <c r="D557" s="159" t="s">
        <v>544</v>
      </c>
      <c r="E557" s="7">
        <v>7400</v>
      </c>
      <c r="F557" s="7">
        <v>63</v>
      </c>
      <c r="G557" s="85">
        <v>0</v>
      </c>
      <c r="H557" s="9">
        <f t="shared" si="16"/>
        <v>-63</v>
      </c>
      <c r="I557" s="82"/>
      <c r="J557" s="84">
        <v>0</v>
      </c>
      <c r="K557" s="93">
        <f>INDEX([0]!MinSalary,MATCH(G557,[0]!SalaryGrade,0),1)</f>
        <v>0</v>
      </c>
      <c r="L557" s="93">
        <f>INDEX([0]!MaxSalary,MATCH(G557,[0]!SalaryGrade,0),1)</f>
        <v>0</v>
      </c>
      <c r="M557" s="11">
        <f t="shared" si="17"/>
        <v>0</v>
      </c>
      <c r="N557" s="156"/>
    </row>
    <row r="558" spans="3:14" x14ac:dyDescent="0.2">
      <c r="C558" s="157">
        <v>7561</v>
      </c>
      <c r="D558" s="164" t="s">
        <v>545</v>
      </c>
      <c r="E558" s="8">
        <v>7500</v>
      </c>
      <c r="F558" s="8">
        <v>65</v>
      </c>
      <c r="G558" s="83">
        <v>0</v>
      </c>
      <c r="H558" s="8">
        <f t="shared" si="16"/>
        <v>-65</v>
      </c>
      <c r="I558" s="83"/>
      <c r="J558" s="83">
        <v>0</v>
      </c>
      <c r="K558" s="92">
        <f>INDEX([0]!MinSalary,MATCH(G558,[0]!SalaryGrade,0),1)</f>
        <v>0</v>
      </c>
      <c r="L558" s="92">
        <f>INDEX([0]!MaxSalary,MATCH(G558,[0]!SalaryGrade,0),1)</f>
        <v>0</v>
      </c>
      <c r="M558" s="8">
        <f t="shared" si="17"/>
        <v>0</v>
      </c>
      <c r="N558" s="156"/>
    </row>
    <row r="559" spans="3:14" ht="13.5" thickBot="1" x14ac:dyDescent="0.25">
      <c r="C559" s="158">
        <v>7562</v>
      </c>
      <c r="D559" s="166" t="s">
        <v>546</v>
      </c>
      <c r="E559" s="7">
        <v>7500</v>
      </c>
      <c r="F559" s="7">
        <v>68</v>
      </c>
      <c r="G559" s="82">
        <v>0</v>
      </c>
      <c r="H559" s="7">
        <f t="shared" si="16"/>
        <v>-68</v>
      </c>
      <c r="I559" s="82"/>
      <c r="J559" s="82">
        <v>0</v>
      </c>
      <c r="K559" s="91">
        <f>INDEX([0]!MinSalary,MATCH(G559,[0]!SalaryGrade,0),1)</f>
        <v>0</v>
      </c>
      <c r="L559" s="91">
        <f>INDEX([0]!MaxSalary,MATCH(G559,[0]!SalaryGrade,0),1)</f>
        <v>0</v>
      </c>
      <c r="M559" s="7">
        <f t="shared" si="17"/>
        <v>0</v>
      </c>
      <c r="N559" s="156"/>
    </row>
    <row r="560" spans="3:14" ht="13.5" thickBot="1" x14ac:dyDescent="0.25">
      <c r="C560" s="158">
        <v>9981</v>
      </c>
      <c r="D560" s="159" t="s">
        <v>547</v>
      </c>
      <c r="E560" s="7">
        <v>7600</v>
      </c>
      <c r="F560" s="7">
        <v>60</v>
      </c>
      <c r="G560" s="85">
        <v>0</v>
      </c>
      <c r="H560" s="9">
        <f t="shared" si="16"/>
        <v>-60</v>
      </c>
      <c r="I560" s="82"/>
      <c r="J560" s="84">
        <v>0</v>
      </c>
      <c r="K560" s="93">
        <f>INDEX([0]!MinSalary,MATCH(G560,[0]!SalaryGrade,0),1)</f>
        <v>0</v>
      </c>
      <c r="L560" s="93">
        <f>INDEX([0]!MaxSalary,MATCH(G560,[0]!SalaryGrade,0),1)</f>
        <v>0</v>
      </c>
      <c r="M560" s="11">
        <f t="shared" si="17"/>
        <v>0</v>
      </c>
      <c r="N560" s="156"/>
    </row>
    <row r="561" spans="3:14" x14ac:dyDescent="0.2">
      <c r="C561" s="157">
        <v>8460</v>
      </c>
      <c r="D561" s="160" t="s">
        <v>548</v>
      </c>
      <c r="E561" s="8">
        <v>8400</v>
      </c>
      <c r="F561" s="8">
        <v>73</v>
      </c>
      <c r="G561" s="83">
        <v>0</v>
      </c>
      <c r="H561" s="8">
        <f t="shared" si="16"/>
        <v>-73</v>
      </c>
      <c r="I561" s="83"/>
      <c r="J561" s="83">
        <v>0</v>
      </c>
      <c r="K561" s="92">
        <f>INDEX([0]!MinSalary,MATCH(G561,[0]!SalaryGrade,0),1)</f>
        <v>0</v>
      </c>
      <c r="L561" s="92">
        <f>INDEX([0]!MaxSalary,MATCH(G561,[0]!SalaryGrade,0),1)</f>
        <v>0</v>
      </c>
      <c r="M561" s="8">
        <f t="shared" si="17"/>
        <v>0</v>
      </c>
      <c r="N561" s="156"/>
    </row>
    <row r="562" spans="3:14" ht="13.5" thickBot="1" x14ac:dyDescent="0.25">
      <c r="C562" s="158">
        <v>8462</v>
      </c>
      <c r="D562" s="159" t="s">
        <v>549</v>
      </c>
      <c r="E562" s="7">
        <v>8400</v>
      </c>
      <c r="F562" s="7">
        <v>69</v>
      </c>
      <c r="G562" s="82">
        <v>0</v>
      </c>
      <c r="H562" s="7">
        <f t="shared" si="16"/>
        <v>-69</v>
      </c>
      <c r="I562" s="82"/>
      <c r="J562" s="82">
        <v>0</v>
      </c>
      <c r="K562" s="91">
        <f>INDEX([0]!MinSalary,MATCH(G562,[0]!SalaryGrade,0),1)</f>
        <v>0</v>
      </c>
      <c r="L562" s="91">
        <f>INDEX([0]!MaxSalary,MATCH(G562,[0]!SalaryGrade,0),1)</f>
        <v>0</v>
      </c>
      <c r="M562" s="7">
        <f t="shared" si="17"/>
        <v>0</v>
      </c>
      <c r="N562" s="156"/>
    </row>
    <row r="563" spans="3:14" ht="13.5" thickBot="1" x14ac:dyDescent="0.25">
      <c r="C563" s="162">
        <v>9975</v>
      </c>
      <c r="D563" s="170" t="s">
        <v>550</v>
      </c>
      <c r="E563" s="9">
        <v>8500</v>
      </c>
      <c r="F563" s="9">
        <v>64</v>
      </c>
      <c r="G563" s="85">
        <v>0</v>
      </c>
      <c r="H563" s="9">
        <f t="shared" si="16"/>
        <v>-64</v>
      </c>
      <c r="I563" s="85"/>
      <c r="J563" s="84">
        <v>0</v>
      </c>
      <c r="K563" s="93">
        <f>INDEX([0]!MinSalary,MATCH(G563,[0]!SalaryGrade,0),1)</f>
        <v>0</v>
      </c>
      <c r="L563" s="93">
        <f>INDEX([0]!MaxSalary,MATCH(G563,[0]!SalaryGrade,0),1)</f>
        <v>0</v>
      </c>
      <c r="M563" s="11">
        <f t="shared" si="17"/>
        <v>0</v>
      </c>
      <c r="N563" s="156"/>
    </row>
    <row r="564" spans="3:14" x14ac:dyDescent="0.2">
      <c r="C564" s="157">
        <v>8654</v>
      </c>
      <c r="D564" s="160" t="s">
        <v>551</v>
      </c>
      <c r="E564" s="8">
        <v>8601</v>
      </c>
      <c r="F564" s="8">
        <v>61</v>
      </c>
      <c r="G564" s="83">
        <v>0</v>
      </c>
      <c r="H564" s="8">
        <f t="shared" si="16"/>
        <v>-61</v>
      </c>
      <c r="I564" s="83"/>
      <c r="J564" s="83">
        <v>0</v>
      </c>
      <c r="K564" s="92">
        <f>INDEX([0]!MinSalary,MATCH(G564,[0]!SalaryGrade,0),1)</f>
        <v>0</v>
      </c>
      <c r="L564" s="92">
        <f>INDEX([0]!MaxSalary,MATCH(G564,[0]!SalaryGrade,0),1)</f>
        <v>0</v>
      </c>
      <c r="M564" s="8">
        <f t="shared" si="17"/>
        <v>0</v>
      </c>
      <c r="N564" s="156"/>
    </row>
    <row r="565" spans="3:14" x14ac:dyDescent="0.2">
      <c r="C565" s="154">
        <v>8651</v>
      </c>
      <c r="D565" s="155" t="s">
        <v>552</v>
      </c>
      <c r="E565" s="5">
        <v>8601</v>
      </c>
      <c r="F565" s="5">
        <v>65</v>
      </c>
      <c r="G565" s="81">
        <v>0</v>
      </c>
      <c r="H565" s="5">
        <f t="shared" si="16"/>
        <v>-65</v>
      </c>
      <c r="I565" s="81"/>
      <c r="J565" s="81">
        <v>0</v>
      </c>
      <c r="K565" s="90">
        <f>INDEX([0]!MinSalary,MATCH(G565,[0]!SalaryGrade,0),1)</f>
        <v>0</v>
      </c>
      <c r="L565" s="90">
        <f>INDEX([0]!MaxSalary,MATCH(G565,[0]!SalaryGrade,0),1)</f>
        <v>0</v>
      </c>
      <c r="M565" s="5">
        <f t="shared" si="17"/>
        <v>0</v>
      </c>
      <c r="N565" s="156"/>
    </row>
    <row r="566" spans="3:14" ht="13.5" thickBot="1" x14ac:dyDescent="0.25">
      <c r="C566" s="158">
        <v>8652</v>
      </c>
      <c r="D566" s="159" t="s">
        <v>553</v>
      </c>
      <c r="E566" s="7">
        <v>8601</v>
      </c>
      <c r="F566" s="7">
        <v>69</v>
      </c>
      <c r="G566" s="82">
        <v>0</v>
      </c>
      <c r="H566" s="7">
        <f t="shared" si="16"/>
        <v>-69</v>
      </c>
      <c r="I566" s="82"/>
      <c r="J566" s="82">
        <v>0</v>
      </c>
      <c r="K566" s="91">
        <f>INDEX([0]!MinSalary,MATCH(G566,[0]!SalaryGrade,0),1)</f>
        <v>0</v>
      </c>
      <c r="L566" s="91">
        <f>INDEX([0]!MaxSalary,MATCH(G566,[0]!SalaryGrade,0),1)</f>
        <v>0</v>
      </c>
      <c r="M566" s="7">
        <f t="shared" si="17"/>
        <v>0</v>
      </c>
      <c r="N566" s="156"/>
    </row>
    <row r="567" spans="3:14" x14ac:dyDescent="0.2">
      <c r="C567" s="157">
        <v>8665</v>
      </c>
      <c r="D567" s="160" t="s">
        <v>554</v>
      </c>
      <c r="E567" s="8">
        <v>8602</v>
      </c>
      <c r="F567" s="8">
        <v>71</v>
      </c>
      <c r="G567" s="83">
        <v>0</v>
      </c>
      <c r="H567" s="8">
        <f t="shared" si="16"/>
        <v>-71</v>
      </c>
      <c r="I567" s="83"/>
      <c r="J567" s="83">
        <v>0</v>
      </c>
      <c r="K567" s="92">
        <f>INDEX([0]!MinSalary,MATCH(G567,[0]!SalaryGrade,0),1)</f>
        <v>0</v>
      </c>
      <c r="L567" s="92">
        <f>INDEX([0]!MaxSalary,MATCH(G567,[0]!SalaryGrade,0),1)</f>
        <v>0</v>
      </c>
      <c r="M567" s="8">
        <f t="shared" si="17"/>
        <v>0</v>
      </c>
      <c r="N567" s="156"/>
    </row>
    <row r="568" spans="3:14" x14ac:dyDescent="0.2">
      <c r="C568" s="154">
        <v>8611</v>
      </c>
      <c r="D568" s="175" t="s">
        <v>555</v>
      </c>
      <c r="E568" s="5">
        <v>8602</v>
      </c>
      <c r="F568" s="5">
        <v>74</v>
      </c>
      <c r="G568" s="81">
        <v>0</v>
      </c>
      <c r="H568" s="5">
        <f t="shared" si="16"/>
        <v>-74</v>
      </c>
      <c r="I568" s="81"/>
      <c r="J568" s="81">
        <v>0</v>
      </c>
      <c r="K568" s="90">
        <f>INDEX([0]!MinSalary,MATCH(G568,[0]!SalaryGrade,0),1)</f>
        <v>0</v>
      </c>
      <c r="L568" s="90">
        <f>INDEX([0]!MaxSalary,MATCH(G568,[0]!SalaryGrade,0),1)</f>
        <v>0</v>
      </c>
      <c r="M568" s="5">
        <f t="shared" si="17"/>
        <v>0</v>
      </c>
      <c r="N568" s="156"/>
    </row>
    <row r="569" spans="3:14" ht="13.5" thickBot="1" x14ac:dyDescent="0.25">
      <c r="C569" s="158">
        <v>8612</v>
      </c>
      <c r="D569" s="166" t="s">
        <v>556</v>
      </c>
      <c r="E569" s="7">
        <v>8602</v>
      </c>
      <c r="F569" s="7">
        <v>76</v>
      </c>
      <c r="G569" s="82">
        <v>0</v>
      </c>
      <c r="H569" s="7">
        <f t="shared" si="16"/>
        <v>-76</v>
      </c>
      <c r="I569" s="82" t="s">
        <v>557</v>
      </c>
      <c r="J569" s="82">
        <v>0</v>
      </c>
      <c r="K569" s="91">
        <f>INDEX([0]!MinSalary,MATCH(G569,[0]!SalaryGrade,0),1)</f>
        <v>0</v>
      </c>
      <c r="L569" s="91">
        <f>INDEX([0]!MaxSalary,MATCH(G569,[0]!SalaryGrade,0),1)</f>
        <v>0</v>
      </c>
      <c r="M569" s="7">
        <f t="shared" si="17"/>
        <v>0</v>
      </c>
      <c r="N569" s="156"/>
    </row>
    <row r="570" spans="3:14" ht="13.5" thickBot="1" x14ac:dyDescent="0.25">
      <c r="C570" s="162">
        <v>34864</v>
      </c>
      <c r="D570" s="180" t="s">
        <v>558</v>
      </c>
      <c r="E570" s="9">
        <v>8603</v>
      </c>
      <c r="F570" s="9">
        <v>61</v>
      </c>
      <c r="G570" s="85">
        <v>0</v>
      </c>
      <c r="H570" s="9">
        <f t="shared" si="16"/>
        <v>-61</v>
      </c>
      <c r="I570" s="85"/>
      <c r="J570" s="84">
        <v>0</v>
      </c>
      <c r="K570" s="93">
        <f>INDEX([0]!MinSalary,MATCH(G570,[0]!SalaryGrade,0),1)</f>
        <v>0</v>
      </c>
      <c r="L570" s="93">
        <f>INDEX([0]!MaxSalary,MATCH(G570,[0]!SalaryGrade,0),1)</f>
        <v>0</v>
      </c>
      <c r="M570" s="11">
        <f t="shared" si="17"/>
        <v>0</v>
      </c>
      <c r="N570" s="156"/>
    </row>
    <row r="571" spans="3:14" x14ac:dyDescent="0.2">
      <c r="C571" s="157">
        <v>8881</v>
      </c>
      <c r="D571" s="160" t="s">
        <v>559</v>
      </c>
      <c r="E571" s="8">
        <v>8800</v>
      </c>
      <c r="F571" s="8">
        <v>68</v>
      </c>
      <c r="G571" s="83">
        <v>0</v>
      </c>
      <c r="H571" s="8">
        <f t="shared" si="16"/>
        <v>-68</v>
      </c>
      <c r="I571" s="83"/>
      <c r="J571" s="83">
        <v>0</v>
      </c>
      <c r="K571" s="92">
        <f>INDEX([0]!MinSalary,MATCH(G571,[0]!SalaryGrade,0),1)</f>
        <v>0</v>
      </c>
      <c r="L571" s="92">
        <f>INDEX([0]!MaxSalary,MATCH(G571,[0]!SalaryGrade,0),1)</f>
        <v>0</v>
      </c>
      <c r="M571" s="8">
        <f t="shared" si="17"/>
        <v>0</v>
      </c>
      <c r="N571" s="156"/>
    </row>
    <row r="572" spans="3:14" x14ac:dyDescent="0.2">
      <c r="C572" s="154">
        <v>8882</v>
      </c>
      <c r="D572" s="155" t="s">
        <v>560</v>
      </c>
      <c r="E572" s="5">
        <v>8800</v>
      </c>
      <c r="F572" s="5">
        <v>70</v>
      </c>
      <c r="G572" s="81">
        <v>0</v>
      </c>
      <c r="H572" s="5">
        <f t="shared" si="16"/>
        <v>-70</v>
      </c>
      <c r="I572" s="81"/>
      <c r="J572" s="81">
        <v>0</v>
      </c>
      <c r="K572" s="90">
        <f>INDEX([0]!MinSalary,MATCH(G572,[0]!SalaryGrade,0),1)</f>
        <v>0</v>
      </c>
      <c r="L572" s="90">
        <f>INDEX([0]!MaxSalary,MATCH(G572,[0]!SalaryGrade,0),1)</f>
        <v>0</v>
      </c>
      <c r="M572" s="5">
        <f t="shared" si="17"/>
        <v>0</v>
      </c>
      <c r="N572" s="156"/>
    </row>
    <row r="573" spans="3:14" x14ac:dyDescent="0.2">
      <c r="C573" s="154">
        <v>8883</v>
      </c>
      <c r="D573" s="155" t="s">
        <v>561</v>
      </c>
      <c r="E573" s="5">
        <v>8800</v>
      </c>
      <c r="F573" s="5">
        <v>72</v>
      </c>
      <c r="G573" s="81">
        <v>0</v>
      </c>
      <c r="H573" s="5">
        <f t="shared" si="16"/>
        <v>-72</v>
      </c>
      <c r="I573" s="81"/>
      <c r="J573" s="81">
        <v>0</v>
      </c>
      <c r="K573" s="90">
        <f>INDEX([0]!MinSalary,MATCH(G573,[0]!SalaryGrade,0),1)</f>
        <v>0</v>
      </c>
      <c r="L573" s="90">
        <f>INDEX([0]!MaxSalary,MATCH(G573,[0]!SalaryGrade,0),1)</f>
        <v>0</v>
      </c>
      <c r="M573" s="5">
        <f t="shared" si="17"/>
        <v>0</v>
      </c>
      <c r="N573" s="156"/>
    </row>
    <row r="574" spans="3:14" x14ac:dyDescent="0.2">
      <c r="C574" s="167">
        <v>8884</v>
      </c>
      <c r="D574" s="168" t="s">
        <v>562</v>
      </c>
      <c r="E574" s="6">
        <v>8800</v>
      </c>
      <c r="F574" s="6">
        <v>74</v>
      </c>
      <c r="G574" s="88">
        <v>0</v>
      </c>
      <c r="H574" s="6">
        <f t="shared" si="16"/>
        <v>-74</v>
      </c>
      <c r="I574" s="88" t="s">
        <v>557</v>
      </c>
      <c r="J574" s="81">
        <v>0</v>
      </c>
      <c r="K574" s="94">
        <f>INDEX([0]!MinSalary,MATCH(G574,[0]!SalaryGrade,0),1)</f>
        <v>0</v>
      </c>
      <c r="L574" s="94">
        <f>INDEX([0]!MaxSalary,MATCH(G574,[0]!SalaryGrade,0),1)</f>
        <v>0</v>
      </c>
      <c r="M574" s="6">
        <f t="shared" si="17"/>
        <v>0</v>
      </c>
      <c r="N574" s="156"/>
    </row>
    <row r="575" spans="3:14" ht="15" x14ac:dyDescent="0.25">
      <c r="C575" s="181"/>
      <c r="D575" s="182" t="s">
        <v>563</v>
      </c>
      <c r="E575" s="183"/>
      <c r="F575" s="183"/>
      <c r="G575" s="183" t="s">
        <v>557</v>
      </c>
      <c r="H575" s="183"/>
      <c r="I575" s="184"/>
      <c r="J575" s="184"/>
      <c r="K575" s="185"/>
      <c r="L575" s="185"/>
      <c r="M575" s="186"/>
    </row>
    <row r="576" spans="3:14" ht="15" x14ac:dyDescent="0.25">
      <c r="C576" s="187"/>
      <c r="D576" s="188" t="s">
        <v>564</v>
      </c>
      <c r="E576" s="189"/>
      <c r="F576" s="189"/>
      <c r="G576" s="189"/>
      <c r="H576" s="189"/>
      <c r="I576" s="189"/>
      <c r="J576" s="189"/>
      <c r="K576" s="190"/>
      <c r="L576" s="190"/>
      <c r="M576" s="191"/>
    </row>
    <row r="577" spans="3:13" ht="15" x14ac:dyDescent="0.25">
      <c r="C577" s="187"/>
      <c r="D577" s="188" t="s">
        <v>565</v>
      </c>
      <c r="E577" s="189"/>
      <c r="F577" s="189"/>
      <c r="G577" s="189"/>
      <c r="H577" s="189"/>
      <c r="I577" s="189"/>
      <c r="J577" s="189"/>
      <c r="K577" s="190"/>
      <c r="L577" s="190"/>
      <c r="M577" s="191"/>
    </row>
    <row r="578" spans="3:13" ht="15" x14ac:dyDescent="0.25">
      <c r="C578" s="192"/>
      <c r="D578" s="193" t="s">
        <v>566</v>
      </c>
      <c r="E578" s="194"/>
      <c r="F578" s="194"/>
      <c r="G578" s="194"/>
      <c r="H578" s="194"/>
      <c r="I578" s="194"/>
      <c r="J578" s="194"/>
      <c r="K578" s="195"/>
      <c r="L578" s="195"/>
      <c r="M578" s="196"/>
    </row>
  </sheetData>
  <sheetProtection sheet="1" selectLockedCells="1"/>
  <phoneticPr fontId="0" type="noConversion"/>
  <conditionalFormatting sqref="J10:J574">
    <cfRule type="cellIs" dxfId="7" priority="2" stopIfTrue="1" operator="equal">
      <formula>0</formula>
    </cfRule>
    <cfRule type="cellIs" dxfId="6" priority="7" stopIfTrue="1" operator="between">
      <formula>$K10</formula>
      <formula>$L10</formula>
    </cfRule>
    <cfRule type="cellIs" dxfId="5" priority="8" stopIfTrue="1" operator="greaterThan">
      <formula>$L10</formula>
    </cfRule>
    <cfRule type="cellIs" dxfId="1" priority="9" stopIfTrue="1" operator="lessThan">
      <formula>$K10</formula>
    </cfRule>
  </conditionalFormatting>
  <conditionalFormatting sqref="M10:M574">
    <cfRule type="cellIs" dxfId="4" priority="1" stopIfTrue="1" operator="equal">
      <formula>0</formula>
    </cfRule>
    <cfRule type="cellIs" dxfId="3" priority="3" stopIfTrue="1" operator="between">
      <formula>$K10</formula>
      <formula>$L10</formula>
    </cfRule>
    <cfRule type="cellIs" dxfId="2" priority="4" stopIfTrue="1" operator="greaterThan">
      <formula>$L10</formula>
    </cfRule>
    <cfRule type="cellIs" dxfId="0" priority="5" stopIfTrue="1" operator="lessThan">
      <formula>$K10</formula>
    </cfRule>
  </conditionalFormatting>
  <dataValidations disablePrompts="1" count="1">
    <dataValidation type="list" allowBlank="1" showInputMessage="1" showErrorMessage="1" sqref="P13">
      <formula1>ConversionTable</formula1>
    </dataValidation>
  </dataValidations>
  <printOptions horizontalCentered="1"/>
  <pageMargins left="0.6" right="0.6" top="0.55000000000000004" bottom="0.55000000000000004" header="0.35" footer="0.35"/>
  <pageSetup scale="95" pageOrder="overThenDown" orientation="landscape" r:id="rId1"/>
  <headerFooter alignWithMargins="0">
    <oddHeader>&amp;C&amp;"Arial,Bold"&amp;14North Carolina Local Government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Salary Schedule Tables</vt:lpstr>
      <vt:lpstr>2023 - 2024 Salary Plan</vt:lpstr>
      <vt:lpstr>CF</vt:lpstr>
      <vt:lpstr>MaxSalary</vt:lpstr>
      <vt:lpstr>MinSalary</vt:lpstr>
      <vt:lpstr>'2023 - 2024 Salary Plan'!Print_Titles</vt:lpstr>
      <vt:lpstr>'Salary Schedule Tables'!Print_Titles</vt:lpstr>
      <vt:lpstr>SalaryGrade</vt:lpstr>
      <vt:lpstr>SelectedWorkWeek</vt:lpstr>
      <vt:lpstr>WorkWeekSelection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Billingsley</dc:creator>
  <cp:lastModifiedBy>Hodgin, Bailey L</cp:lastModifiedBy>
  <cp:lastPrinted>2011-04-14T13:16:47Z</cp:lastPrinted>
  <dcterms:created xsi:type="dcterms:W3CDTF">2006-03-26T03:19:29Z</dcterms:created>
  <dcterms:modified xsi:type="dcterms:W3CDTF">2023-05-04T16:37:53Z</dcterms:modified>
</cp:coreProperties>
</file>