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autoCompressPictures="0"/>
  <mc:AlternateContent xmlns:mc="http://schemas.openxmlformats.org/markup-compatibility/2006">
    <mc:Choice Requires="x15">
      <x15ac:absPath xmlns:x15ac="http://schemas.microsoft.com/office/spreadsheetml/2010/11/ac" url="Q:\TR - BENEFITS\WELLNESS\Miles for Wellness\Challenge 26\"/>
    </mc:Choice>
  </mc:AlternateContent>
  <xr:revisionPtr revIDLastSave="0" documentId="13_ncr:1_{59BED9C4-F16F-4F6F-B289-5CE2E3A8DBE2}" xr6:coauthVersionLast="47" xr6:coauthVersionMax="47" xr10:uidLastSave="{00000000-0000-0000-0000-000000000000}"/>
  <bookViews>
    <workbookView xWindow="28680" yWindow="-120" windowWidth="29040" windowHeight="17640" activeTab="1" xr2:uid="{00000000-000D-0000-FFFF-FFFF00000000}"/>
  </bookViews>
  <sheets>
    <sheet name=" Team Roster Tab" sheetId="3" r:id="rId1"/>
    <sheet name="CaptainsTrackingSheet" sheetId="1" r:id="rId2"/>
    <sheet name="DropDownValues" sheetId="2" state="hidden" r:id="rId3"/>
  </sheets>
  <definedNames>
    <definedName name="_xlnm._FilterDatabase" localSheetId="0" hidden="1">' Team Roster Tab'!$B$1:$H$9</definedName>
    <definedName name="Agency">OFFSET(DropDownValues!$B$2,0,0,COUNTA(DropDownValues!$B$2:$B$200),1)</definedName>
    <definedName name="NumParticipants">OFFSET(DropDownValues!$D$2,0,0,COUNTA(DropDownValues!$D$2:$D$100),1)</definedName>
    <definedName name="_xlnm.Print_Area" localSheetId="1">CaptainsTrackingSheet!$A$1:$O$55</definedName>
    <definedName name="TeamMembers">OFFSET(CaptainsTrackingSheet!$C$24,0,0,COUNTA(CaptainsTrackingSheet!$C$24:$C$33),1)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1" l="1"/>
  <c r="E11" i="1" l="1"/>
  <c r="E9" i="1"/>
  <c r="E8" i="1"/>
  <c r="L9" i="1"/>
  <c r="H36" i="1" l="1"/>
  <c r="I36" i="1"/>
  <c r="J36" i="1"/>
  <c r="K36" i="1"/>
  <c r="L36" i="1"/>
  <c r="M36" i="1"/>
  <c r="N36" i="1"/>
  <c r="G36" i="1"/>
  <c r="F18" i="1"/>
  <c r="L11" i="1" l="1"/>
  <c r="C30" i="1" l="1"/>
  <c r="P30" i="1" s="1"/>
  <c r="C25" i="1" l="1"/>
  <c r="P25" i="1" s="1"/>
  <c r="C26" i="1"/>
  <c r="P26" i="1" s="1"/>
  <c r="C27" i="1"/>
  <c r="P27" i="1" s="1"/>
  <c r="C28" i="1"/>
  <c r="P28" i="1" s="1"/>
  <c r="C29" i="1"/>
  <c r="P29" i="1" s="1"/>
  <c r="C31" i="1"/>
  <c r="P31" i="1" s="1"/>
  <c r="C32" i="1"/>
  <c r="P32" i="1" s="1"/>
  <c r="C33" i="1"/>
  <c r="P33" i="1" s="1"/>
  <c r="C24" i="1"/>
  <c r="P24" i="1" s="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F37" i="1" l="1"/>
  <c r="N15" i="1"/>
  <c r="F35" i="1"/>
</calcChain>
</file>

<file path=xl/sharedStrings.xml><?xml version="1.0" encoding="utf-8"?>
<sst xmlns="http://schemas.openxmlformats.org/spreadsheetml/2006/main" count="117" uniqueCount="111">
  <si>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</si>
  <si>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</si>
  <si>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</si>
  <si>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</si>
  <si>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</si>
  <si>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</si>
  <si>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</si>
  <si>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</si>
  <si>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</si>
  <si>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</si>
  <si>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</si>
  <si>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</si>
  <si>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</si>
  <si>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</si>
  <si>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</si>
  <si>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</si>
  <si>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</si>
  <si>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</si>
  <si>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</si>
  <si>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</si>
  <si>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</si>
  <si>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</si>
  <si>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</si>
  <si>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</si>
  <si>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</si>
  <si>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Employment Security Commission</t>
  </si>
  <si>
    <t>Ethics Commission</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</si>
  <si>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</si>
  <si>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</si>
  <si>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</si>
  <si>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</si>
  <si>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</si>
  <si>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</si>
  <si>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</si>
  <si>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</si>
  <si>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</si>
  <si>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</si>
  <si>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</si>
  <si>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</si>
  <si>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</si>
  <si>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</si>
  <si>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</si>
  <si>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xml:space="preserve"> Particpant with Highest Steps</t>
  </si>
  <si>
    <t># Males</t>
  </si>
  <si>
    <t># Females</t>
  </si>
  <si>
    <t>Team Total Miles*</t>
  </si>
  <si>
    <t>Agen./Univ. Subdiv.</t>
  </si>
  <si>
    <t>NC Community Colleges</t>
  </si>
  <si>
    <t>NC General Assembly</t>
  </si>
  <si>
    <t>NC Board of Elections</t>
  </si>
  <si>
    <t>NC Board of Barber Examiners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</si>
  <si>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</si>
  <si>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</si>
  <si>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</si>
  <si>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</si>
  <si>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</si>
  <si>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</si>
  <si>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</si>
  <si>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</si>
  <si>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</si>
  <si>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</si>
  <si>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</si>
  <si>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</si>
  <si>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</si>
  <si>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</si>
  <si>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Administration, NC Dept. of</t>
  </si>
  <si>
    <t>Administrative Hearings, NC Office of</t>
  </si>
  <si>
    <t>Commerce, NC Dept. of</t>
  </si>
  <si>
    <t>Environmental Quality, NC Dept. of</t>
  </si>
  <si>
    <t>Governor, NC Office of the</t>
  </si>
  <si>
    <t>Health &amp; Human Services, NC Dept. of</t>
  </si>
  <si>
    <t>Information &amp; Technology Services, NC Office of</t>
  </si>
  <si>
    <t>Insurance, NC Dept. of</t>
  </si>
  <si>
    <t>Justice, NC Dept. of</t>
  </si>
  <si>
    <t>Labor, NC Dept. of</t>
  </si>
  <si>
    <t>Lt. Governor, NC Office of the</t>
  </si>
  <si>
    <t>NC Administrative Office of the Courts</t>
  </si>
  <si>
    <t>NC Wildlife Resources Commission</t>
  </si>
  <si>
    <t>Public Instruction, NC Dept. of</t>
  </si>
  <si>
    <t>Public Safety, NC Dept. of</t>
  </si>
  <si>
    <t>Revenue, NC Dept. of</t>
  </si>
  <si>
    <t>Secretary of State, NC Office of the</t>
  </si>
  <si>
    <t>State Auditor, NC Office of</t>
  </si>
  <si>
    <t>State Budget &amp; Management, NC Office of</t>
  </si>
  <si>
    <t>State Controller, NC Offfice of</t>
  </si>
  <si>
    <t>State Human Resources, NC Office of</t>
  </si>
  <si>
    <t>State Treasurer, NC Dept. of</t>
  </si>
  <si>
    <t>Transportation, NC Dept. of</t>
  </si>
  <si>
    <t>UNC School of the Arts</t>
  </si>
  <si>
    <t>University of North Carolina System</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</si>
  <si>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</si>
  <si>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</si>
  <si>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</si>
  <si>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</si>
  <si>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</si>
  <si>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</si>
  <si>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</si>
  <si>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</si>
  <si>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</si>
  <si>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</si>
  <si>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</si>
  <si>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</si>
  <si>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</si>
  <si>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Agriculture &amp; Consumer Services, NC Dept. of</t>
  </si>
  <si>
    <t>NC Education Lottery</t>
  </si>
  <si>
    <t>Natural &amp; Cultural Resources, NC Dept. of</t>
  </si>
  <si>
    <t>The names entered on this sheet will automatically populate to the Captains' Tracking sheet.  If you want to sort the names, please do so on this sheet, as the order they are in on this sheet will be the order they are in on the tracking sheet.</t>
  </si>
  <si>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26: Brilliant Venues of the NFL</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CaptainsTrackingSheet (SEE GRAY TAB BELOW)
</t>
    </r>
  </si>
  <si>
    <r>
      <t xml:space="preserve">Team captains should keep all completed Liability Waiver forms              </t>
    </r>
    <r>
      <rPr>
        <b/>
        <sz val="11"/>
        <color theme="1"/>
        <rFont val="Verdana"/>
        <family val="2"/>
        <scheme val="minor"/>
      </rPr>
      <t xml:space="preserve">                                                                                                           </t>
    </r>
    <r>
      <rPr>
        <b/>
        <sz val="10"/>
        <color theme="1"/>
        <rFont val="Verdana"/>
        <family val="2"/>
        <scheme val="minor"/>
      </rPr>
      <t>Liability Waiver forms are found at: https://oshr.nc.gov/miles-4-wellness-home</t>
    </r>
    <r>
      <rPr>
        <b/>
        <sz val="12"/>
        <color theme="1"/>
        <rFont val="Verdana"/>
        <family val="2"/>
        <scheme val="minor"/>
      </rPr>
      <t xml:space="preserve">   </t>
    </r>
  </si>
  <si>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 xml:space="preserve">Challenge 26: Brilliant Venues of the NFL                                              </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t>
    </r>
    <r>
      <rPr>
        <b/>
        <i/>
        <sz val="10"/>
        <color rgb="FFFF0000"/>
        <rFont val="Verdana"/>
        <family val="2"/>
        <scheme val="minor"/>
      </rPr>
      <t xml:space="preserve"> </t>
    </r>
    <r>
      <rPr>
        <b/>
        <i/>
        <u/>
        <sz val="10"/>
        <color rgb="FFFF0000"/>
        <rFont val="Verdana"/>
        <family val="2"/>
        <scheme val="minor"/>
      </rPr>
      <t>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CaptainsTrackingSheet, (GRAY TAB BELOW) is used to only input weekly step totals.                                                                                                                    All step totals will automatically calculate.</t>
    </r>
    <r>
      <rPr>
        <b/>
        <i/>
        <sz val="10"/>
        <color rgb="FFFF0000"/>
        <rFont val="Verdana"/>
        <family val="2"/>
        <scheme val="minor"/>
      </rPr>
      <t xml:space="preserve">
</t>
    </r>
  </si>
  <si>
    <r>
      <t xml:space="preserve">Registration takes place from Aug. 29 - Sept. 26 at: </t>
    </r>
    <r>
      <rPr>
        <b/>
        <sz val="10"/>
        <color theme="1"/>
        <rFont val="Verdana"/>
        <family val="2"/>
        <scheme val="minor"/>
      </rPr>
      <t xml:space="preserve">https://oshr.nc.gov/miles-4-wellness-home                                                                                                                          </t>
    </r>
    <r>
      <rPr>
        <sz val="10"/>
        <color theme="1"/>
        <rFont val="Verdana"/>
        <family val="2"/>
        <scheme val="minor"/>
      </rPr>
      <t xml:space="preserve">During the first week of the challenge, captains will receive an electronic REPORTING LINK via email, as well as reporting instructions.
Captains will submit the </t>
    </r>
    <r>
      <rPr>
        <b/>
        <i/>
        <sz val="10"/>
        <color theme="1"/>
        <rFont val="Verdana"/>
        <family val="2"/>
        <scheme val="minor"/>
      </rPr>
      <t xml:space="preserve">Team Total Steps </t>
    </r>
    <r>
      <rPr>
        <sz val="10"/>
        <color theme="1"/>
        <rFont val="Verdana"/>
        <family val="2"/>
        <scheme val="minor"/>
      </rPr>
      <t xml:space="preserve">4 times/every other week </t>
    </r>
    <r>
      <rPr>
        <b/>
        <sz val="10"/>
        <color rgb="FF0066FF"/>
        <rFont val="Verdana"/>
        <family val="2"/>
        <scheme val="minor"/>
      </rPr>
      <t>(white number from the BLUE box above)</t>
    </r>
    <r>
      <rPr>
        <sz val="10"/>
        <rFont val="Verdana"/>
        <family val="2"/>
        <scheme val="minor"/>
      </rPr>
      <t xml:space="preserve">, </t>
    </r>
    <r>
      <rPr>
        <b/>
        <sz val="10"/>
        <color rgb="FFFF0000"/>
        <rFont val="Verdana"/>
        <family val="2"/>
        <scheme val="minor"/>
      </rPr>
      <t>according to the following schedule:</t>
    </r>
    <r>
      <rPr>
        <sz val="10"/>
        <color theme="1"/>
        <rFont val="Verdana"/>
        <family val="2"/>
        <scheme val="minor"/>
      </rPr>
      <t xml:space="preserve">                                                                                                                                                                                                 </t>
    </r>
    <r>
      <rPr>
        <b/>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color rgb="FF0066FF"/>
        <rFont val="Verdana"/>
        <family val="2"/>
        <scheme val="minor"/>
      </rPr>
      <t>Wednesday, October 12</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b/>
        <sz val="10"/>
        <color theme="1"/>
        <rFont val="Verdana"/>
        <family val="2"/>
        <scheme val="minor"/>
      </rPr>
      <t xml:space="preserve"> </t>
    </r>
    <r>
      <rPr>
        <sz val="10"/>
        <color theme="1"/>
        <rFont val="Verdana"/>
        <family val="2"/>
        <scheme val="minor"/>
      </rPr>
      <t xml:space="preserve">for Weeks 1 through Week 4 are due by </t>
    </r>
    <r>
      <rPr>
        <b/>
        <sz val="10"/>
        <color rgb="FF0066FF"/>
        <rFont val="Verdana"/>
        <family val="2"/>
        <scheme val="minor"/>
      </rPr>
      <t>Wednesday, October 26</t>
    </r>
    <r>
      <rPr>
        <sz val="10"/>
        <color theme="1"/>
        <rFont val="Verdana"/>
        <family val="2"/>
        <scheme val="minor"/>
      </rPr>
      <t xml:space="preserve">
</t>
    </r>
    <r>
      <rPr>
        <b/>
        <i/>
        <sz val="10"/>
        <color theme="1"/>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6 are due by </t>
    </r>
    <r>
      <rPr>
        <b/>
        <sz val="10"/>
        <color rgb="FF0066FF"/>
        <rFont val="Verdana"/>
        <family val="2"/>
        <scheme val="minor"/>
      </rPr>
      <t>Wednesday, November 9</t>
    </r>
    <r>
      <rPr>
        <sz val="10"/>
        <color theme="1"/>
        <rFont val="Verdana"/>
        <family val="2"/>
        <scheme val="minor"/>
      </rPr>
      <t xml:space="preserve">                                                                                                                                                                                                          </t>
    </r>
    <r>
      <rPr>
        <b/>
        <sz val="10"/>
        <color rgb="FFFF0000"/>
        <rFont val="Verdana"/>
        <family val="2"/>
        <scheme val="minor"/>
      </rPr>
      <t xml:space="preserve"> Final </t>
    </r>
    <r>
      <rPr>
        <b/>
        <i/>
        <sz val="10"/>
        <color rgb="FFFF0000"/>
        <rFont val="Verdana"/>
        <family val="2"/>
        <scheme val="minor"/>
      </rPr>
      <t xml:space="preserve">Team Total Steps </t>
    </r>
    <r>
      <rPr>
        <b/>
        <i/>
        <sz val="10"/>
        <color rgb="FF0066FF"/>
        <rFont val="Verdana"/>
        <family val="2"/>
        <scheme val="minor"/>
      </rPr>
      <t>(BLUE BOX)</t>
    </r>
    <r>
      <rPr>
        <sz val="10"/>
        <color theme="1"/>
        <rFont val="Verdana"/>
        <family val="2"/>
        <scheme val="minor"/>
      </rPr>
      <t xml:space="preserve"> for Weeks 1 through Week 8 are due by </t>
    </r>
    <r>
      <rPr>
        <b/>
        <sz val="10"/>
        <color rgb="FF0066FF"/>
        <rFont val="Verdana"/>
        <family val="2"/>
        <scheme val="minor"/>
      </rPr>
      <t>Wednesday, November 23</t>
    </r>
    <r>
      <rPr>
        <sz val="10"/>
        <color theme="1"/>
        <rFont val="Verdana"/>
        <family val="2"/>
        <scheme val="minor"/>
      </rPr>
      <t xml:space="preserve">                                                                                                  </t>
    </r>
    <r>
      <rPr>
        <b/>
        <sz val="10"/>
        <color theme="1"/>
        <rFont val="Verdana"/>
        <family val="2"/>
        <scheme val="minor"/>
      </rPr>
      <t xml:space="preserve"> </t>
    </r>
    <r>
      <rPr>
        <b/>
        <u/>
        <sz val="9"/>
        <color rgb="FFFF0000"/>
        <rFont val="Verdana"/>
        <family val="2"/>
        <scheme val="minor"/>
      </rPr>
      <t>FINAL STEPS MUST BE REPORTED BY FRIDAY, November 29</t>
    </r>
    <r>
      <rPr>
        <sz val="10"/>
        <color theme="1"/>
        <rFont val="Verdana"/>
        <family val="2"/>
        <scheme val="minor"/>
      </rPr>
      <t xml:space="preserve">
</t>
    </r>
    <r>
      <rPr>
        <b/>
        <sz val="10"/>
        <color theme="1"/>
        <rFont val="Verdana"/>
        <family val="2"/>
        <scheme val="minor"/>
      </rPr>
      <t xml:space="preserve">****Winners will be announced to captains via email </t>
    </r>
    <r>
      <rPr>
        <b/>
        <sz val="10"/>
        <color rgb="FFFF0000"/>
        <rFont val="Verdana"/>
        <family val="2"/>
        <scheme val="minor"/>
      </rPr>
      <t>on or before</t>
    </r>
    <r>
      <rPr>
        <b/>
        <sz val="10"/>
        <color theme="1"/>
        <rFont val="Verdana"/>
        <family val="2"/>
        <scheme val="minor"/>
      </rPr>
      <t xml:space="preserve"> Wednesday December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</si>
</sst>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4">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i/>
      <sz val="10"/>
      <color rgb="FF0066FF"/>
      <name val="Verdana"/>
      <family val="2"/>
      <scheme val="minor"/>
    </font>
    <font>
      <b/>
      <sz val="9"/>
      <color theme="1"/>
      <name val="Verdana (Body)"/>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35">
    <xf numFmtId="0" fontId="0" fillId="0" borderId="0" xfId="0"/>
    <xf numFmtId="0" fontId="3" fillId="0" borderId="0" xfId="0" applyFont="1"/>
    <xf numFmtId="0" fontId="4" fillId="0" borderId="0" xfId="0" applyFont="1"/>
    <xf numFmtId="0" fontId="5" fillId="0" borderId="0" xfId="0" applyFont="1" applyAlignment="1">
      <alignment wrapText="1"/>
    </xf>
    <xf numFmtId="0" fontId="3" fillId="0" borderId="0" xfId="0" applyFont="1" applyAlignment="1"/>
    <xf numFmtId="0" fontId="5" fillId="0" borderId="3" xfId="0" applyFont="1" applyBorder="1"/>
    <xf numFmtId="0" fontId="8" fillId="0" borderId="0" xfId="0" applyFont="1" applyAlignment="1">
      <alignment horizontal="center"/>
    </xf>
    <xf numFmtId="0" fontId="0" fillId="0" borderId="0" xfId="0" applyFont="1"/>
    <xf numFmtId="0" fontId="9" fillId="0" borderId="0" xfId="0" applyFont="1"/>
    <xf numFmtId="0" fontId="9" fillId="0" borderId="0" xfId="0" applyFont="1" applyBorder="1"/>
    <xf numFmtId="0" fontId="9" fillId="0" borderId="0" xfId="0" applyFont="1" applyBorder="1" applyAlignment="1">
      <alignment horizontal="center"/>
    </xf>
    <xf numFmtId="0" fontId="0" fillId="0" borderId="0" xfId="0" applyFont="1" applyBorder="1" applyAlignment="1">
      <alignment horizontal="left"/>
    </xf>
    <xf numFmtId="0" fontId="0" fillId="0" borderId="0" xfId="0" applyFont="1" applyAlignment="1">
      <alignment horizontal="center"/>
    </xf>
    <xf numFmtId="0" fontId="7" fillId="0" borderId="0" xfId="0" applyFont="1" applyAlignment="1">
      <alignment wrapText="1"/>
    </xf>
    <xf numFmtId="3" fontId="3" fillId="0" borderId="0" xfId="0" applyNumberFormat="1" applyFont="1"/>
    <xf numFmtId="0" fontId="6" fillId="0" borderId="0" xfId="0" applyFont="1" applyBorder="1" applyAlignment="1">
      <alignment horizontal="left" wrapText="1"/>
    </xf>
    <xf numFmtId="0" fontId="0" fillId="0" borderId="0" xfId="0" quotePrefix="1"/>
    <xf numFmtId="0" fontId="0" fillId="0" borderId="0" xfId="0" applyFont="1" applyAlignment="1"/>
    <xf numFmtId="0" fontId="3" fillId="0" borderId="0" xfId="0" applyFont="1" applyAlignment="1">
      <alignment horizontal="left"/>
    </xf>
    <xf numFmtId="0" fontId="0" fillId="0" borderId="0" xfId="0" applyAlignment="1">
      <alignment horizontal="left"/>
    </xf>
    <xf numFmtId="0" fontId="12" fillId="0" borderId="0" xfId="0" applyFont="1" applyAlignment="1">
      <alignment horizontal="left"/>
    </xf>
    <xf numFmtId="0" fontId="3" fillId="0" borderId="0" xfId="0" applyFont="1" applyBorder="1"/>
    <xf numFmtId="165" fontId="13" fillId="4" borderId="16" xfId="0" applyNumberFormat="1" applyFont="1" applyFill="1" applyBorder="1" applyAlignment="1">
      <alignment horizontal="center" vertical="center"/>
    </xf>
    <xf numFmtId="165" fontId="13" fillId="4" borderId="0" xfId="0" applyNumberFormat="1" applyFont="1" applyFill="1" applyBorder="1" applyAlignment="1">
      <alignment horizontal="center" vertical="center"/>
    </xf>
    <xf numFmtId="3" fontId="13" fillId="3" borderId="8" xfId="0" applyNumberFormat="1" applyFont="1" applyFill="1" applyBorder="1" applyAlignment="1" applyProtection="1">
      <alignment horizontal="center" vertical="center"/>
    </xf>
    <xf numFmtId="3" fontId="7" fillId="4" borderId="1" xfId="0" applyNumberFormat="1" applyFont="1" applyFill="1" applyBorder="1" applyAlignment="1" applyProtection="1">
      <alignment horizontal="center"/>
    </xf>
    <xf numFmtId="0" fontId="7" fillId="0" borderId="0" xfId="0" applyFont="1" applyAlignment="1">
      <alignment horizontal="center" wrapText="1"/>
    </xf>
    <xf numFmtId="0" fontId="0" fillId="0" borderId="0" xfId="0" applyAlignment="1">
      <alignment horizontal="center"/>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Border="1" applyAlignment="1">
      <alignment horizontal="right" wrapText="1"/>
    </xf>
    <xf numFmtId="3" fontId="22" fillId="4" borderId="1" xfId="0" applyNumberFormat="1" applyFont="1" applyFill="1" applyBorder="1" applyAlignment="1" applyProtection="1">
      <alignment horizontal="center"/>
    </xf>
    <xf numFmtId="3" fontId="13" fillId="10" borderId="8" xfId="0" applyNumberFormat="1" applyFont="1" applyFill="1" applyBorder="1" applyAlignment="1" applyProtection="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Font="1"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pplyProtection="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pplyProtection="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pplyProtection="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pplyProtection="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pplyProtection="1">
      <alignment horizontal="center" vertical="center"/>
    </xf>
    <xf numFmtId="3" fontId="37" fillId="7" borderId="4" xfId="0" applyNumberFormat="1" applyFont="1" applyFill="1" applyBorder="1" applyAlignment="1" applyProtection="1">
      <alignment horizontal="center" vertical="center"/>
    </xf>
    <xf numFmtId="3" fontId="37" fillId="15" borderId="4" xfId="0" applyNumberFormat="1" applyFont="1" applyFill="1" applyBorder="1" applyAlignment="1" applyProtection="1">
      <alignment horizontal="center" vertical="center"/>
    </xf>
    <xf numFmtId="3" fontId="37" fillId="7" borderId="30" xfId="0" applyNumberFormat="1" applyFont="1" applyFill="1" applyBorder="1" applyAlignment="1" applyProtection="1">
      <alignment horizontal="center" vertical="center"/>
    </xf>
    <xf numFmtId="3" fontId="37" fillId="15" borderId="4"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5" fillId="0" borderId="0" xfId="0" applyFont="1" applyBorder="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0" xfId="0" applyFont="1" applyAlignment="1">
      <alignment horizontal="center" wrapText="1"/>
    </xf>
    <xf numFmtId="0" fontId="5" fillId="0" borderId="0" xfId="0" applyFont="1" applyAlignment="1">
      <alignment horizontal="center" wrapText="1"/>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xf numFmtId="0" fontId="7" fillId="0" borderId="0" xfId="0" applyFont="1" applyAlignment="1">
      <alignment horizontal="center" vertical="center" wrapText="1"/>
    </xf>
    <xf numFmtId="0" fontId="14" fillId="0" borderId="0" xfId="0" applyFont="1" applyBorder="1" applyAlignment="1">
      <alignment horizontal="left" wrapText="1"/>
    </xf>
    <xf numFmtId="0" fontId="12" fillId="0" borderId="0" xfId="0" applyFont="1" applyAlignment="1">
      <alignment horizontal="center"/>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6" fillId="0" borderId="0" xfId="0" applyFont="1" applyBorder="1" applyAlignment="1">
      <alignment horizontal="right"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Border="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3"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Border="1" applyAlignment="1">
      <alignment horizontal="center"/>
    </xf>
    <xf numFmtId="0" fontId="0" fillId="0" borderId="0" xfId="0" applyFont="1" applyBorder="1"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xf numFmtId="0" fontId="3" fillId="0" borderId="0" xfId="0" applyFont="1" applyAlignment="1">
      <alignment horizontal="left"/>
    </xf>
    <xf numFmtId="0" fontId="0" fillId="0" borderId="0" xfId="0" applyAlignment="1">
      <alignment horizontal="center" wrapText="1"/>
    </xf>
    <xf numFmtId="0" fontId="4" fillId="0" borderId="0" xfId="0" applyFont="1" applyBorder="1" applyAlignment="1">
      <alignment horizontal="left"/>
    </xf>
    <xf numFmtId="0" fontId="5" fillId="0" borderId="0" xfId="0" applyFont="1" applyAlignment="1">
      <alignment horizontal="center"/>
    </xf>
    <xf numFmtId="0" fontId="7" fillId="0" borderId="0" xfId="0" applyFont="1" applyAlignment="1">
      <alignment horizontal="center"/>
    </xf>
    <xf numFmtId="0" fontId="6" fillId="0" borderId="0" xfId="0" applyFont="1" applyBorder="1" applyAlignment="1">
      <alignment horizontal="left" wrapText="1"/>
    </xf>
    <xf numFmtId="0" fontId="5" fillId="0" borderId="0" xfId="0" applyFont="1" applyBorder="1" applyAlignment="1">
      <alignment horizontal="left" wrapText="1"/>
    </xf>
    <xf numFmtId="0" fontId="24" fillId="0" borderId="1" xfId="0" applyFont="1" applyBorder="1" applyAlignment="1" applyProtection="1">
      <alignment horizontal="left"/>
    </xf>
    <xf numFmtId="0" fontId="0" fillId="0" borderId="0" xfId="0" applyFont="1" applyBorder="1" applyAlignment="1" applyProtection="1">
      <alignment horizontal="left"/>
    </xf>
    <xf numFmtId="0" fontId="0" fillId="0" borderId="1" xfId="0" applyFont="1" applyBorder="1" applyAlignment="1" applyProtection="1">
      <alignment horizontal="left"/>
    </xf>
    <xf numFmtId="0" fontId="5" fillId="3" borderId="8" xfId="0" applyFont="1" applyFill="1" applyBorder="1" applyAlignment="1" applyProtection="1">
      <alignment horizontal="left" vertical="center" wrapText="1"/>
    </xf>
    <xf numFmtId="0" fontId="25" fillId="0" borderId="1" xfId="0" applyFont="1" applyBorder="1" applyAlignment="1" applyProtection="1">
      <alignment horizontal="left"/>
    </xf>
    <xf numFmtId="0" fontId="24" fillId="0" borderId="1" xfId="0" applyFont="1" applyBorder="1" applyAlignment="1" applyProtection="1">
      <alignment horizontal="center" wrapText="1"/>
    </xf>
    <xf numFmtId="3" fontId="27" fillId="2" borderId="1" xfId="0" applyNumberFormat="1" applyFont="1" applyFill="1" applyBorder="1" applyAlignment="1">
      <alignment horizontal="left"/>
    </xf>
    <xf numFmtId="0" fontId="23" fillId="0" borderId="1" xfId="0" applyFont="1" applyBorder="1" applyAlignment="1" applyProtection="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pplyProtection="1">
      <alignment horizontal="left" vertical="center" wrapText="1"/>
    </xf>
    <xf numFmtId="0" fontId="36" fillId="12" borderId="7" xfId="0" applyFont="1" applyFill="1" applyBorder="1" applyAlignment="1">
      <alignment horizontal="left" vertical="center" wrapText="1"/>
    </xf>
    <xf numFmtId="0" fontId="26" fillId="0" borderId="1" xfId="0" applyFont="1" applyBorder="1" applyAlignment="1" applyProtection="1">
      <alignment horizontal="left"/>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zoomScaleNormal="100" workbookViewId="0">
      <selection activeCell="E13" sqref="E13"/>
    </sheetView>
  </sheetViews>
  <sheetFormatPr defaultColWidth="8.84375" defaultRowHeight="13.5"/>
  <cols>
    <col min="1" max="1" width="3.3046875" customWidth="1"/>
    <col min="2" max="2" width="3.84375" customWidth="1"/>
    <col min="3" max="3" width="18.84375" customWidth="1"/>
    <col min="4" max="4" width="20.84375" customWidth="1"/>
    <col min="5" max="5" width="8.4609375" customWidth="1"/>
    <col min="6" max="6" width="19" customWidth="1"/>
    <col min="7" max="7" width="29" customWidth="1"/>
  </cols>
  <sheetData>
    <row r="1" spans="2:15" ht="15" customHeight="1">
      <c r="B1" s="81" t="s">
        <v>107</v>
      </c>
      <c r="C1" s="81"/>
      <c r="D1" s="81"/>
      <c r="E1" s="81"/>
      <c r="F1" s="81"/>
      <c r="G1" s="81"/>
      <c r="H1" s="81"/>
      <c r="I1" s="13"/>
      <c r="J1" s="13"/>
      <c r="K1" s="13"/>
      <c r="L1" s="13"/>
      <c r="M1" s="13"/>
      <c r="N1" s="13"/>
      <c r="O1" s="13"/>
    </row>
    <row r="2" spans="2:15" ht="12.75" customHeight="1">
      <c r="B2" s="81"/>
      <c r="C2" s="81"/>
      <c r="D2" s="81"/>
      <c r="E2" s="81"/>
      <c r="F2" s="81"/>
      <c r="G2" s="81"/>
      <c r="H2" s="81"/>
      <c r="I2" s="13"/>
      <c r="J2" s="13"/>
      <c r="K2" s="13"/>
      <c r="L2" s="13"/>
      <c r="M2" s="13"/>
      <c r="N2" s="13"/>
      <c r="O2" s="13"/>
    </row>
    <row r="3" spans="2:15" ht="12.75" customHeight="1">
      <c r="B3" s="81"/>
      <c r="C3" s="81"/>
      <c r="D3" s="81"/>
      <c r="E3" s="81"/>
      <c r="F3" s="81"/>
      <c r="G3" s="81"/>
      <c r="H3" s="81"/>
      <c r="I3" s="13"/>
      <c r="J3" s="13"/>
      <c r="K3" s="13"/>
      <c r="L3" s="13"/>
      <c r="M3" s="13"/>
      <c r="N3" s="13"/>
      <c r="O3" s="13"/>
    </row>
    <row r="4" spans="2:15" ht="12.75" customHeight="1">
      <c r="B4" s="81"/>
      <c r="C4" s="81"/>
      <c r="D4" s="81"/>
      <c r="E4" s="81"/>
      <c r="F4" s="81"/>
      <c r="G4" s="81"/>
      <c r="H4" s="81"/>
      <c r="I4" s="13"/>
      <c r="J4" s="13"/>
      <c r="K4" s="13"/>
      <c r="L4" s="13"/>
      <c r="M4" s="13"/>
      <c r="N4" s="13"/>
      <c r="O4" s="13"/>
    </row>
    <row r="5" spans="2:15" ht="12.75" customHeight="1">
      <c r="B5" s="81"/>
      <c r="C5" s="81"/>
      <c r="D5" s="81"/>
      <c r="E5" s="81"/>
      <c r="F5" s="81"/>
      <c r="G5" s="81"/>
      <c r="H5" s="81"/>
      <c r="I5" s="13"/>
      <c r="J5" s="13"/>
      <c r="K5" s="13"/>
      <c r="L5" s="13"/>
      <c r="M5" s="13"/>
      <c r="N5" s="13"/>
      <c r="O5" s="13"/>
    </row>
    <row r="6" spans="2:15" ht="36" customHeight="1">
      <c r="B6" s="81"/>
      <c r="C6" s="81"/>
      <c r="D6" s="81"/>
      <c r="E6" s="81"/>
      <c r="F6" s="81"/>
      <c r="G6" s="81"/>
      <c r="H6" s="81"/>
      <c r="I6" s="13"/>
      <c r="J6" s="13"/>
      <c r="K6" s="13"/>
      <c r="L6" s="13"/>
      <c r="M6" s="13"/>
      <c r="N6" s="13"/>
      <c r="O6" s="13"/>
    </row>
    <row r="7" spans="2:15" ht="36" customHeight="1">
      <c r="B7" s="82" t="s">
        <v>37</v>
      </c>
      <c r="C7" s="82"/>
      <c r="D7" s="83"/>
      <c r="E7" s="83"/>
      <c r="F7" s="33" t="s">
        <v>36</v>
      </c>
      <c r="G7" s="39"/>
      <c r="H7" s="26"/>
      <c r="I7" s="13"/>
      <c r="J7" s="13"/>
      <c r="K7" s="13"/>
      <c r="L7" s="13"/>
      <c r="M7" s="13"/>
      <c r="N7" s="13"/>
      <c r="O7" s="13"/>
    </row>
    <row r="8" spans="2:15" ht="36" customHeight="1">
      <c r="B8" s="84" t="s">
        <v>11</v>
      </c>
      <c r="C8" s="84"/>
      <c r="D8" s="85"/>
      <c r="E8" s="85"/>
      <c r="F8" s="33" t="s">
        <v>38</v>
      </c>
      <c r="G8" s="40"/>
      <c r="H8" s="26"/>
      <c r="I8" s="13"/>
      <c r="J8" s="13"/>
      <c r="K8" s="13"/>
      <c r="L8" s="13"/>
      <c r="M8" s="13"/>
      <c r="N8" s="13"/>
      <c r="O8" s="13"/>
    </row>
    <row r="9" spans="2:15" ht="36" customHeight="1">
      <c r="B9" s="75" t="s">
        <v>63</v>
      </c>
      <c r="C9" s="75"/>
      <c r="D9" s="76"/>
      <c r="E9" s="76"/>
      <c r="F9" s="34" t="s">
        <v>46</v>
      </c>
      <c r="G9" s="41"/>
      <c r="H9" s="26"/>
      <c r="I9" s="13"/>
      <c r="J9" s="13"/>
      <c r="K9" s="13"/>
      <c r="L9" s="13"/>
      <c r="M9" s="13"/>
      <c r="N9" s="13"/>
      <c r="O9" s="13"/>
    </row>
    <row r="10" spans="2:15" ht="12.75" customHeight="1">
      <c r="B10" s="26"/>
      <c r="C10" s="26"/>
      <c r="D10" s="26"/>
      <c r="E10" s="26"/>
      <c r="F10" s="26"/>
      <c r="G10" s="26"/>
      <c r="H10" s="26"/>
      <c r="I10" s="13"/>
      <c r="J10" s="13"/>
      <c r="K10" s="13"/>
      <c r="L10" s="13"/>
      <c r="M10" s="13"/>
      <c r="N10" s="13"/>
      <c r="O10" s="13"/>
    </row>
    <row r="11" spans="2:15" ht="12.75" customHeight="1">
      <c r="B11" s="13"/>
      <c r="C11" s="13"/>
      <c r="D11" s="13"/>
      <c r="E11" s="13"/>
      <c r="F11" s="13"/>
      <c r="G11" s="13"/>
      <c r="H11" s="13"/>
      <c r="I11" s="13"/>
      <c r="J11" s="13"/>
      <c r="K11" s="13"/>
      <c r="L11" s="13"/>
      <c r="M11" s="13"/>
      <c r="N11" s="13"/>
      <c r="O11" s="13"/>
    </row>
    <row r="12" spans="2:15" s="27" customFormat="1" ht="20.25" customHeight="1">
      <c r="B12" s="79" t="s">
        <v>91</v>
      </c>
      <c r="C12" s="80"/>
      <c r="D12" s="49" t="s">
        <v>92</v>
      </c>
      <c r="E12" s="50" t="s">
        <v>90</v>
      </c>
      <c r="F12" s="50" t="s">
        <v>93</v>
      </c>
      <c r="G12" s="50" t="s">
        <v>94</v>
      </c>
    </row>
    <row r="13" spans="2:15" ht="28" customHeight="1">
      <c r="B13" s="28">
        <v>1</v>
      </c>
      <c r="C13" s="29"/>
      <c r="D13" s="30"/>
      <c r="E13" s="32"/>
      <c r="F13" s="31"/>
      <c r="G13" s="32"/>
    </row>
    <row r="14" spans="2:15" ht="28" customHeight="1">
      <c r="B14" s="51">
        <v>2</v>
      </c>
      <c r="C14" s="52"/>
      <c r="D14" s="53"/>
      <c r="E14" s="54"/>
      <c r="F14" s="55"/>
      <c r="G14" s="54"/>
    </row>
    <row r="15" spans="2:15" ht="28" customHeight="1">
      <c r="B15" s="28">
        <v>3</v>
      </c>
      <c r="C15" s="29"/>
      <c r="D15" s="30"/>
      <c r="E15" s="32"/>
      <c r="F15" s="31"/>
      <c r="G15" s="32"/>
    </row>
    <row r="16" spans="2:15" ht="28" customHeight="1">
      <c r="B16" s="51">
        <v>4</v>
      </c>
      <c r="C16" s="52"/>
      <c r="D16" s="53"/>
      <c r="E16" s="54"/>
      <c r="F16" s="55"/>
      <c r="G16" s="54"/>
    </row>
    <row r="17" spans="2:7" ht="28" customHeight="1">
      <c r="B17" s="28">
        <v>5</v>
      </c>
      <c r="C17" s="29"/>
      <c r="D17" s="30"/>
      <c r="E17" s="32"/>
      <c r="F17" s="31"/>
      <c r="G17" s="32"/>
    </row>
    <row r="18" spans="2:7" ht="28" customHeight="1">
      <c r="B18" s="51">
        <v>6</v>
      </c>
      <c r="C18" s="52"/>
      <c r="D18" s="53"/>
      <c r="E18" s="54"/>
      <c r="F18" s="55"/>
      <c r="G18" s="54"/>
    </row>
    <row r="19" spans="2:7" ht="28" customHeight="1">
      <c r="B19" s="28">
        <v>7</v>
      </c>
      <c r="C19" s="29"/>
      <c r="D19" s="30"/>
      <c r="E19" s="32"/>
      <c r="F19" s="31"/>
      <c r="G19" s="32"/>
    </row>
    <row r="20" spans="2:7" ht="28" customHeight="1">
      <c r="B20" s="51">
        <v>8</v>
      </c>
      <c r="C20" s="52"/>
      <c r="D20" s="53"/>
      <c r="E20" s="54"/>
      <c r="F20" s="55"/>
      <c r="G20" s="54"/>
    </row>
    <row r="21" spans="2:7" ht="28" customHeight="1">
      <c r="B21" s="28">
        <v>9</v>
      </c>
      <c r="C21" s="29"/>
      <c r="D21" s="30"/>
      <c r="E21" s="32"/>
      <c r="F21" s="31"/>
      <c r="G21" s="32"/>
    </row>
    <row r="22" spans="2:7" ht="28" customHeight="1">
      <c r="B22" s="51">
        <v>10</v>
      </c>
      <c r="C22" s="52"/>
      <c r="D22" s="53"/>
      <c r="E22" s="54"/>
      <c r="F22" s="55"/>
      <c r="G22" s="54"/>
    </row>
    <row r="23" spans="2:7" ht="14.25" customHeight="1">
      <c r="C23" s="77" t="s">
        <v>106</v>
      </c>
      <c r="D23" s="78"/>
      <c r="E23" s="78"/>
      <c r="F23" s="78"/>
      <c r="G23" s="78"/>
    </row>
    <row r="24" spans="2:7">
      <c r="C24" s="78"/>
      <c r="D24" s="78"/>
      <c r="E24" s="78"/>
      <c r="F24" s="78"/>
      <c r="G24" s="78"/>
    </row>
    <row r="25" spans="2:7">
      <c r="C25" s="78"/>
      <c r="D25" s="78"/>
      <c r="E25" s="78"/>
      <c r="F25" s="78"/>
      <c r="G25" s="78"/>
    </row>
    <row r="26" spans="2:7">
      <c r="C26" s="78"/>
      <c r="D26" s="78"/>
      <c r="E26" s="78"/>
      <c r="F26" s="78"/>
      <c r="G26" s="78"/>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DropDownValues!$B$2:$B$53</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tabSelected="1" topLeftCell="B5" zoomScaleNormal="100" zoomScalePageLayoutView="80" workbookViewId="0">
      <selection activeCell="B47" sqref="B47:O51"/>
    </sheetView>
  </sheetViews>
  <sheetFormatPr defaultColWidth="7.15234375" defaultRowHeight="13.5"/>
  <cols>
    <col min="1" max="1" width="1.69140625" style="1" customWidth="1"/>
    <col min="2" max="2" width="4" style="1" customWidth="1"/>
    <col min="3" max="4" width="11.69140625" style="1" customWidth="1"/>
    <col min="5" max="5" width="7.15234375" style="1" customWidth="1"/>
    <col min="6" max="6" width="12.15234375" style="1" customWidth="1"/>
    <col min="7" max="13" width="10.69140625" style="1" customWidth="1"/>
    <col min="14" max="14" width="17.69140625" style="1" customWidth="1"/>
    <col min="15" max="15" width="0.15234375" style="1" customWidth="1"/>
    <col min="16" max="16" width="2.84375" style="7" hidden="1" customWidth="1"/>
    <col min="17" max="18" width="7.15234375" style="1"/>
    <col min="19" max="19" width="8" style="1" bestFit="1" customWidth="1"/>
    <col min="20" max="16384" width="7.15234375" style="1"/>
  </cols>
  <sheetData>
    <row r="1" spans="1:16" ht="68.25" customHeight="1">
      <c r="A1" s="3"/>
      <c r="B1" s="81" t="s">
        <v>109</v>
      </c>
      <c r="C1" s="81"/>
      <c r="D1" s="81"/>
      <c r="E1" s="81"/>
      <c r="F1" s="81"/>
      <c r="G1" s="81"/>
      <c r="H1" s="81"/>
      <c r="I1" s="81"/>
      <c r="J1" s="81"/>
      <c r="K1" s="81"/>
      <c r="L1" s="81"/>
      <c r="M1" s="81"/>
      <c r="N1" s="81"/>
      <c r="O1" s="81"/>
    </row>
    <row r="2" spans="1:16" ht="12.75" customHeight="1">
      <c r="A2" s="4"/>
      <c r="B2" s="81"/>
      <c r="C2" s="81"/>
      <c r="D2" s="81"/>
      <c r="E2" s="81"/>
      <c r="F2" s="81"/>
      <c r="G2" s="81"/>
      <c r="H2" s="81"/>
      <c r="I2" s="81"/>
      <c r="J2" s="81"/>
      <c r="K2" s="81"/>
      <c r="L2" s="81"/>
      <c r="M2" s="81"/>
      <c r="N2" s="81"/>
      <c r="O2" s="81"/>
    </row>
    <row r="3" spans="1:16" ht="16.5" customHeight="1">
      <c r="A3" s="4"/>
      <c r="B3" s="81"/>
      <c r="C3" s="81"/>
      <c r="D3" s="81"/>
      <c r="E3" s="81"/>
      <c r="F3" s="81"/>
      <c r="G3" s="81"/>
      <c r="H3" s="81"/>
      <c r="I3" s="81"/>
      <c r="J3" s="81"/>
      <c r="K3" s="81"/>
      <c r="L3" s="81"/>
      <c r="M3" s="81"/>
      <c r="N3" s="81"/>
      <c r="O3" s="81"/>
    </row>
    <row r="4" spans="1:16" ht="19.5" customHeight="1">
      <c r="A4" s="4"/>
      <c r="B4" s="81"/>
      <c r="C4" s="81"/>
      <c r="D4" s="81"/>
      <c r="E4" s="81"/>
      <c r="F4" s="81"/>
      <c r="G4" s="81"/>
      <c r="H4" s="81"/>
      <c r="I4" s="81"/>
      <c r="J4" s="81"/>
      <c r="K4" s="81"/>
      <c r="L4" s="81"/>
      <c r="M4" s="81"/>
      <c r="N4" s="81"/>
      <c r="O4" s="81"/>
    </row>
    <row r="5" spans="1:16" ht="35.25" customHeight="1">
      <c r="A5" s="4"/>
      <c r="B5" s="81"/>
      <c r="C5" s="81"/>
      <c r="D5" s="81"/>
      <c r="E5" s="81"/>
      <c r="F5" s="81"/>
      <c r="G5" s="81"/>
      <c r="H5" s="81"/>
      <c r="I5" s="81"/>
      <c r="J5" s="81"/>
      <c r="K5" s="81"/>
      <c r="L5" s="81"/>
      <c r="M5" s="81"/>
      <c r="N5" s="81"/>
      <c r="O5" s="81"/>
    </row>
    <row r="6" spans="1:16" ht="9" customHeight="1">
      <c r="A6" s="4"/>
      <c r="B6" s="13"/>
      <c r="C6" s="13"/>
      <c r="D6" s="13"/>
      <c r="E6" s="13"/>
      <c r="F6" s="13"/>
      <c r="G6" s="13"/>
      <c r="H6" s="13"/>
      <c r="I6" s="13"/>
      <c r="J6" s="13"/>
      <c r="K6" s="13"/>
      <c r="L6" s="13"/>
      <c r="M6" s="13"/>
      <c r="N6" s="13"/>
      <c r="O6" s="13"/>
    </row>
    <row r="7" spans="1:16" ht="16.5" customHeight="1">
      <c r="A7" s="4"/>
      <c r="B7" s="6"/>
      <c r="C7" s="6"/>
      <c r="D7" s="6"/>
      <c r="E7" s="6"/>
      <c r="F7" s="6"/>
      <c r="G7" s="6"/>
      <c r="H7" s="6"/>
      <c r="I7" s="6"/>
      <c r="J7" s="6"/>
      <c r="K7" s="6"/>
      <c r="L7" s="6"/>
      <c r="M7" s="6"/>
      <c r="N7" s="6"/>
      <c r="O7" s="6"/>
    </row>
    <row r="8" spans="1:16" ht="16.5" customHeight="1">
      <c r="A8" s="17"/>
      <c r="B8" s="92" t="s">
        <v>37</v>
      </c>
      <c r="C8" s="92"/>
      <c r="D8" s="92"/>
      <c r="E8" s="124">
        <f>' Team Roster Tab'!D7</f>
        <v>0</v>
      </c>
      <c r="F8" s="124"/>
      <c r="G8" s="124"/>
      <c r="H8" s="124"/>
      <c r="I8" s="12"/>
      <c r="J8" s="118" t="s">
        <v>36</v>
      </c>
      <c r="K8" s="118"/>
      <c r="L8" s="120">
        <f>' Team Roster Tab'!G7</f>
        <v>0</v>
      </c>
      <c r="M8" s="120"/>
      <c r="N8" s="120"/>
      <c r="O8" s="120"/>
    </row>
    <row r="9" spans="1:16" ht="24.75" customHeight="1">
      <c r="A9" s="17"/>
      <c r="B9" s="92" t="s">
        <v>11</v>
      </c>
      <c r="C9" s="92"/>
      <c r="D9" s="92"/>
      <c r="E9" s="124">
        <f>' Team Roster Tab'!D8</f>
        <v>0</v>
      </c>
      <c r="F9" s="124"/>
      <c r="G9" s="124"/>
      <c r="H9" s="124"/>
      <c r="I9" s="12"/>
      <c r="J9" s="118" t="s">
        <v>38</v>
      </c>
      <c r="K9" s="118"/>
      <c r="L9" s="127">
        <f>' Team Roster Tab'!G8</f>
        <v>0</v>
      </c>
      <c r="M9" s="127"/>
      <c r="N9" s="127"/>
      <c r="O9" s="127"/>
    </row>
    <row r="10" spans="1:16" ht="25.5" customHeight="1">
      <c r="A10" s="17"/>
      <c r="B10" s="118"/>
      <c r="C10" s="118"/>
      <c r="D10" s="118"/>
      <c r="E10" s="121"/>
      <c r="F10" s="121"/>
      <c r="G10" s="121"/>
      <c r="H10" s="121"/>
      <c r="I10" s="12"/>
      <c r="J10" s="119"/>
      <c r="K10" s="118"/>
      <c r="L10" s="121"/>
      <c r="M10" s="121"/>
      <c r="N10" s="121"/>
      <c r="O10" s="121"/>
    </row>
    <row r="11" spans="1:16" ht="29.25" customHeight="1">
      <c r="A11" s="17"/>
      <c r="B11" s="92" t="s">
        <v>98</v>
      </c>
      <c r="C11" s="92"/>
      <c r="D11" s="92"/>
      <c r="E11" s="125">
        <f>' Team Roster Tab'!D9</f>
        <v>0</v>
      </c>
      <c r="F11" s="125"/>
      <c r="G11" s="125"/>
      <c r="H11" s="125"/>
      <c r="I11" s="12"/>
      <c r="J11" s="118" t="s">
        <v>46</v>
      </c>
      <c r="K11" s="118"/>
      <c r="L11" s="122">
        <f>' Team Roster Tab'!G9</f>
        <v>0</v>
      </c>
      <c r="M11" s="122"/>
      <c r="N11" s="122"/>
      <c r="O11" s="122"/>
    </row>
    <row r="12" spans="1:16" ht="19.25" customHeight="1">
      <c r="A12" s="17"/>
      <c r="B12" s="12"/>
      <c r="C12" s="12"/>
      <c r="D12" s="12"/>
      <c r="E12" s="12"/>
      <c r="F12" s="12"/>
      <c r="G12" s="12"/>
      <c r="H12" s="12"/>
      <c r="I12" s="12"/>
      <c r="J12" s="87" t="s">
        <v>64</v>
      </c>
      <c r="K12" s="87"/>
      <c r="L12" s="87"/>
      <c r="M12" s="87"/>
      <c r="N12" s="87"/>
      <c r="O12" s="87"/>
    </row>
    <row r="13" spans="1:16" ht="17.25" customHeight="1" thickBot="1">
      <c r="A13" s="17"/>
      <c r="B13" s="12"/>
      <c r="C13" s="12"/>
      <c r="D13" s="12"/>
      <c r="E13" s="12"/>
      <c r="F13" s="12"/>
      <c r="G13" s="12"/>
      <c r="H13" s="12"/>
      <c r="I13" s="12"/>
      <c r="J13" s="12"/>
      <c r="K13" s="12"/>
      <c r="L13" s="12"/>
      <c r="M13" s="12"/>
      <c r="N13" s="12"/>
      <c r="O13" s="12"/>
    </row>
    <row r="14" spans="1:16" ht="33" customHeight="1" thickBot="1">
      <c r="A14" s="17"/>
      <c r="B14" s="92" t="s">
        <v>42</v>
      </c>
      <c r="C14" s="92"/>
      <c r="D14" s="92"/>
      <c r="E14" s="92"/>
      <c r="F14" s="134" t="str">
        <f>IF(F16&lt;=0,"",VLOOKUP(F16,F24:P33,11,FALSE))</f>
        <v/>
      </c>
      <c r="G14" s="134"/>
      <c r="H14" s="134"/>
      <c r="I14" s="134"/>
      <c r="J14" s="134"/>
      <c r="K14" s="134"/>
      <c r="L14" s="12"/>
      <c r="M14" s="12"/>
      <c r="N14" s="98" t="s">
        <v>24</v>
      </c>
      <c r="O14" s="99"/>
      <c r="P14" s="42"/>
    </row>
    <row r="15" spans="1:16" ht="19" customHeight="1">
      <c r="A15" s="17"/>
      <c r="B15" s="12"/>
      <c r="C15" s="12"/>
      <c r="D15" s="12"/>
      <c r="E15" s="12"/>
      <c r="F15" s="12"/>
      <c r="G15" s="12"/>
      <c r="H15" s="12"/>
      <c r="I15" s="12"/>
      <c r="J15" s="12"/>
      <c r="K15" s="12"/>
      <c r="L15" s="12"/>
      <c r="M15" s="12"/>
      <c r="N15" s="100">
        <f>F34</f>
        <v>0</v>
      </c>
      <c r="O15" s="101"/>
    </row>
    <row r="16" spans="1:16" ht="17.25" customHeight="1">
      <c r="A16" s="17"/>
      <c r="B16" s="92" t="s">
        <v>39</v>
      </c>
      <c r="C16" s="92"/>
      <c r="D16" s="92"/>
      <c r="E16" s="92"/>
      <c r="F16" s="126">
        <f>LARGE(F24:F33,1)</f>
        <v>0</v>
      </c>
      <c r="G16" s="126"/>
      <c r="H16" s="12"/>
      <c r="I16" s="12"/>
      <c r="J16" s="12"/>
      <c r="K16" s="12"/>
      <c r="L16" s="12"/>
      <c r="M16" s="12"/>
      <c r="N16" s="102"/>
      <c r="O16" s="103"/>
    </row>
    <row r="17" spans="1:30" ht="10" customHeight="1">
      <c r="A17" s="17"/>
      <c r="B17" s="12"/>
      <c r="C17" s="12"/>
      <c r="D17" s="12"/>
      <c r="E17" s="12"/>
      <c r="F17" s="12"/>
      <c r="G17" s="12"/>
      <c r="H17" s="12"/>
      <c r="I17" s="12"/>
      <c r="J17" s="12"/>
      <c r="K17" s="12"/>
      <c r="L17" s="12"/>
      <c r="M17" s="12"/>
      <c r="N17" s="102"/>
      <c r="O17" s="103"/>
    </row>
    <row r="18" spans="1:30" ht="17.25" customHeight="1">
      <c r="A18" s="17"/>
      <c r="B18" s="92" t="s">
        <v>97</v>
      </c>
      <c r="C18" s="92"/>
      <c r="D18" s="92"/>
      <c r="E18" s="92"/>
      <c r="F18" s="35">
        <f>COUNTA(' Team Roster Tab'!D13:D22)</f>
        <v>0</v>
      </c>
      <c r="G18" s="12"/>
      <c r="H18" s="15" t="s">
        <v>43</v>
      </c>
      <c r="I18" s="25">
        <f>COUNTIF(' Team Roster Tab'!E13:E22,"Male")</f>
        <v>0</v>
      </c>
      <c r="J18" s="15"/>
      <c r="K18" s="15" t="s">
        <v>44</v>
      </c>
      <c r="L18" s="25">
        <f>COUNTIF(' Team Roster Tab'!E13:E22,"Female")</f>
        <v>0</v>
      </c>
      <c r="M18" s="12"/>
      <c r="N18" s="102"/>
      <c r="O18" s="103"/>
    </row>
    <row r="19" spans="1:30" ht="17.25" customHeight="1" thickBot="1">
      <c r="A19" s="17"/>
      <c r="B19" s="12"/>
      <c r="C19" s="12"/>
      <c r="D19" s="12"/>
      <c r="E19" s="12"/>
      <c r="F19" s="12"/>
      <c r="G19" s="12"/>
      <c r="H19" s="12"/>
      <c r="I19" s="12"/>
      <c r="J19" s="12"/>
      <c r="K19" s="12"/>
      <c r="L19" s="12"/>
      <c r="M19" s="12"/>
      <c r="N19" s="104"/>
      <c r="O19" s="105"/>
    </row>
    <row r="20" spans="1:30" ht="17.25" customHeight="1" thickTop="1">
      <c r="A20" s="17"/>
      <c r="B20" s="12"/>
      <c r="C20" s="12"/>
      <c r="D20" s="12"/>
      <c r="E20" s="12"/>
      <c r="F20" s="12"/>
      <c r="G20" s="12"/>
      <c r="H20" s="12"/>
      <c r="I20" s="12"/>
      <c r="J20" s="12"/>
      <c r="K20" s="12"/>
      <c r="L20" s="12"/>
      <c r="M20" s="12"/>
      <c r="N20" s="106" t="s">
        <v>101</v>
      </c>
      <c r="O20" s="107"/>
    </row>
    <row r="21" spans="1:30" s="2" customFormat="1" ht="13" customHeight="1" thickBot="1">
      <c r="A21" s="7"/>
      <c r="B21" s="8"/>
      <c r="C21" s="9"/>
      <c r="D21" s="10"/>
      <c r="E21" s="9"/>
      <c r="F21" s="11"/>
      <c r="G21" s="7"/>
      <c r="H21" s="7"/>
      <c r="I21" s="7"/>
      <c r="J21" s="7"/>
      <c r="K21" s="7"/>
      <c r="L21" s="7"/>
      <c r="M21" s="7"/>
      <c r="N21" s="7"/>
      <c r="O21" s="7"/>
    </row>
    <row r="22" spans="1:30" ht="25" customHeight="1">
      <c r="A22" s="7"/>
      <c r="B22" s="89" t="s">
        <v>12</v>
      </c>
      <c r="C22" s="90"/>
      <c r="D22" s="90"/>
      <c r="E22" s="91"/>
      <c r="F22" s="43"/>
      <c r="G22" s="43" t="s">
        <v>13</v>
      </c>
      <c r="H22" s="43" t="s">
        <v>14</v>
      </c>
      <c r="I22" s="43" t="s">
        <v>15</v>
      </c>
      <c r="J22" s="43" t="s">
        <v>16</v>
      </c>
      <c r="K22" s="43" t="s">
        <v>17</v>
      </c>
      <c r="L22" s="43" t="s">
        <v>18</v>
      </c>
      <c r="M22" s="43" t="s">
        <v>19</v>
      </c>
      <c r="N22" s="43" t="s">
        <v>20</v>
      </c>
      <c r="O22" s="108" t="s">
        <v>95</v>
      </c>
    </row>
    <row r="23" spans="1:30" ht="25" customHeight="1" thickBot="1">
      <c r="A23" s="7"/>
      <c r="B23" s="44" t="s">
        <v>22</v>
      </c>
      <c r="C23" s="133" t="s">
        <v>23</v>
      </c>
      <c r="D23" s="133"/>
      <c r="E23" s="133"/>
      <c r="F23" s="45" t="s">
        <v>21</v>
      </c>
      <c r="G23" s="46">
        <v>44830</v>
      </c>
      <c r="H23" s="46">
        <v>44837</v>
      </c>
      <c r="I23" s="46">
        <v>44844</v>
      </c>
      <c r="J23" s="46">
        <v>44851</v>
      </c>
      <c r="K23" s="46">
        <v>44858</v>
      </c>
      <c r="L23" s="46">
        <v>44865</v>
      </c>
      <c r="M23" s="46">
        <v>44872</v>
      </c>
      <c r="N23" s="46">
        <v>44879</v>
      </c>
      <c r="O23" s="109"/>
    </row>
    <row r="24" spans="1:30" ht="25" customHeight="1" thickTop="1">
      <c r="A24" s="7"/>
      <c r="B24" s="60" t="s">
        <v>1</v>
      </c>
      <c r="C24" s="132" t="str">
        <f>CONCATENATE(' Team Roster Tab'!C13,", ",' Team Roster Tab'!D13)</f>
        <v xml:space="preserve">, </v>
      </c>
      <c r="D24" s="132"/>
      <c r="E24" s="132"/>
      <c r="F24" s="64">
        <f t="shared" ref="F24:F33" si="0">SUM(G24:N24)</f>
        <v>0</v>
      </c>
      <c r="G24" s="61"/>
      <c r="H24" s="61"/>
      <c r="I24" s="61"/>
      <c r="J24" s="61"/>
      <c r="K24" s="61"/>
      <c r="L24" s="61"/>
      <c r="M24" s="61"/>
      <c r="N24" s="61"/>
      <c r="O24" s="36" t="str">
        <f>IF(F24 =0," ",AVERAGE(G24:N24))</f>
        <v xml:space="preserve"> </v>
      </c>
      <c r="P24" s="7" t="str">
        <f>C24</f>
        <v xml:space="preserve">, </v>
      </c>
      <c r="Q24" s="38"/>
      <c r="AD24" s="14"/>
    </row>
    <row r="25" spans="1:30" ht="25" customHeight="1">
      <c r="A25" s="7"/>
      <c r="B25" s="56" t="s">
        <v>2</v>
      </c>
      <c r="C25" s="123" t="str">
        <f>CONCATENATE(' Team Roster Tab'!C14,", ",' Team Roster Tab'!D14)</f>
        <v xml:space="preserve">, </v>
      </c>
      <c r="D25" s="123"/>
      <c r="E25" s="123"/>
      <c r="F25" s="65">
        <f t="shared" si="0"/>
        <v>0</v>
      </c>
      <c r="G25" s="57"/>
      <c r="H25" s="57"/>
      <c r="I25" s="57"/>
      <c r="J25" s="57"/>
      <c r="K25" s="57"/>
      <c r="L25" s="57"/>
      <c r="M25" s="57"/>
      <c r="N25" s="57"/>
      <c r="O25" s="24" t="str">
        <f t="shared" ref="O25:O33" si="1">IF(F25 =0," ",AVERAGE(G25:N25))</f>
        <v xml:space="preserve"> </v>
      </c>
      <c r="P25" s="7" t="str">
        <f t="shared" ref="P25:P33" si="2">C25</f>
        <v xml:space="preserve">, </v>
      </c>
      <c r="Q25" s="38"/>
      <c r="AD25" s="14"/>
    </row>
    <row r="26" spans="1:30" ht="25" customHeight="1">
      <c r="A26" s="7"/>
      <c r="B26" s="62" t="s">
        <v>3</v>
      </c>
      <c r="C26" s="132" t="str">
        <f>CONCATENATE(' Team Roster Tab'!C15,", ",' Team Roster Tab'!D15)</f>
        <v xml:space="preserve">, </v>
      </c>
      <c r="D26" s="132"/>
      <c r="E26" s="132"/>
      <c r="F26" s="66">
        <f t="shared" si="0"/>
        <v>0</v>
      </c>
      <c r="G26" s="63"/>
      <c r="H26" s="63"/>
      <c r="I26" s="63"/>
      <c r="J26" s="63"/>
      <c r="K26" s="63"/>
      <c r="L26" s="63"/>
      <c r="M26" s="63"/>
      <c r="N26" s="63"/>
      <c r="O26" s="36" t="str">
        <f t="shared" si="1"/>
        <v xml:space="preserve"> </v>
      </c>
      <c r="P26" s="7" t="str">
        <f t="shared" si="2"/>
        <v xml:space="preserve">, </v>
      </c>
      <c r="Q26" s="38"/>
      <c r="AD26" s="14"/>
    </row>
    <row r="27" spans="1:30" ht="25" customHeight="1">
      <c r="A27" s="7"/>
      <c r="B27" s="56" t="s">
        <v>4</v>
      </c>
      <c r="C27" s="123" t="str">
        <f>CONCATENATE(' Team Roster Tab'!C16,", ",' Team Roster Tab'!D16)</f>
        <v xml:space="preserve">, </v>
      </c>
      <c r="D27" s="123"/>
      <c r="E27" s="123"/>
      <c r="F27" s="65">
        <f t="shared" si="0"/>
        <v>0</v>
      </c>
      <c r="G27" s="57"/>
      <c r="H27" s="57"/>
      <c r="I27" s="57"/>
      <c r="J27" s="57"/>
      <c r="K27" s="57"/>
      <c r="L27" s="57"/>
      <c r="M27" s="57"/>
      <c r="N27" s="57"/>
      <c r="O27" s="24" t="str">
        <f t="shared" si="1"/>
        <v xml:space="preserve"> </v>
      </c>
      <c r="P27" s="7" t="str">
        <f t="shared" si="2"/>
        <v xml:space="preserve">, </v>
      </c>
      <c r="Q27" s="38"/>
      <c r="AD27" s="14"/>
    </row>
    <row r="28" spans="1:30" ht="25" customHeight="1">
      <c r="A28" s="7"/>
      <c r="B28" s="62" t="s">
        <v>5</v>
      </c>
      <c r="C28" s="132" t="str">
        <f>CONCATENATE(' Team Roster Tab'!C17,", ",' Team Roster Tab'!D17)</f>
        <v xml:space="preserve">, </v>
      </c>
      <c r="D28" s="132"/>
      <c r="E28" s="132"/>
      <c r="F28" s="66">
        <f t="shared" si="0"/>
        <v>0</v>
      </c>
      <c r="G28" s="63"/>
      <c r="H28" s="63"/>
      <c r="I28" s="63"/>
      <c r="J28" s="63"/>
      <c r="K28" s="63"/>
      <c r="L28" s="63"/>
      <c r="M28" s="63"/>
      <c r="N28" s="63"/>
      <c r="O28" s="36" t="str">
        <f t="shared" si="1"/>
        <v xml:space="preserve"> </v>
      </c>
      <c r="P28" s="7" t="str">
        <f t="shared" si="2"/>
        <v xml:space="preserve">, </v>
      </c>
      <c r="Q28" s="38"/>
      <c r="AD28" s="14"/>
    </row>
    <row r="29" spans="1:30" ht="25" customHeight="1">
      <c r="A29" s="7"/>
      <c r="B29" s="56" t="s">
        <v>6</v>
      </c>
      <c r="C29" s="123" t="str">
        <f>CONCATENATE(' Team Roster Tab'!C18,", ",' Team Roster Tab'!D18)</f>
        <v xml:space="preserve">, </v>
      </c>
      <c r="D29" s="123"/>
      <c r="E29" s="123"/>
      <c r="F29" s="65">
        <f t="shared" si="0"/>
        <v>0</v>
      </c>
      <c r="G29" s="57"/>
      <c r="H29" s="57"/>
      <c r="I29" s="57"/>
      <c r="J29" s="57"/>
      <c r="K29" s="57"/>
      <c r="L29" s="57"/>
      <c r="M29" s="57"/>
      <c r="N29" s="57"/>
      <c r="O29" s="24" t="str">
        <f t="shared" si="1"/>
        <v xml:space="preserve"> </v>
      </c>
      <c r="P29" s="7" t="str">
        <f t="shared" si="2"/>
        <v xml:space="preserve">, </v>
      </c>
      <c r="Q29" s="38"/>
      <c r="AD29" s="14"/>
    </row>
    <row r="30" spans="1:30" ht="25" customHeight="1">
      <c r="A30" s="7"/>
      <c r="B30" s="62" t="s">
        <v>7</v>
      </c>
      <c r="C30" s="132" t="str">
        <f>CONCATENATE(' Team Roster Tab'!C19,", ",' Team Roster Tab'!D19)</f>
        <v xml:space="preserve">, </v>
      </c>
      <c r="D30" s="132"/>
      <c r="E30" s="132"/>
      <c r="F30" s="66">
        <f t="shared" si="0"/>
        <v>0</v>
      </c>
      <c r="G30" s="63"/>
      <c r="H30" s="63"/>
      <c r="I30" s="63"/>
      <c r="J30" s="63"/>
      <c r="K30" s="63"/>
      <c r="L30" s="63"/>
      <c r="M30" s="63"/>
      <c r="N30" s="63"/>
      <c r="O30" s="36" t="str">
        <f t="shared" si="1"/>
        <v xml:space="preserve"> </v>
      </c>
      <c r="P30" s="7" t="str">
        <f t="shared" si="2"/>
        <v xml:space="preserve">, </v>
      </c>
      <c r="Q30" s="38"/>
      <c r="AD30" s="14"/>
    </row>
    <row r="31" spans="1:30" ht="25" customHeight="1">
      <c r="A31" s="7"/>
      <c r="B31" s="56" t="s">
        <v>8</v>
      </c>
      <c r="C31" s="123" t="str">
        <f>CONCATENATE(' Team Roster Tab'!C20,", ",' Team Roster Tab'!D20)</f>
        <v xml:space="preserve">, </v>
      </c>
      <c r="D31" s="123"/>
      <c r="E31" s="123"/>
      <c r="F31" s="65">
        <f t="shared" si="0"/>
        <v>0</v>
      </c>
      <c r="G31" s="57"/>
      <c r="H31" s="57"/>
      <c r="I31" s="57"/>
      <c r="J31" s="57"/>
      <c r="K31" s="57"/>
      <c r="L31" s="57"/>
      <c r="M31" s="57"/>
      <c r="N31" s="57"/>
      <c r="O31" s="24" t="str">
        <f t="shared" si="1"/>
        <v xml:space="preserve"> </v>
      </c>
      <c r="P31" s="7" t="str">
        <f t="shared" si="2"/>
        <v xml:space="preserve">, </v>
      </c>
      <c r="Q31" s="38"/>
      <c r="AD31" s="14"/>
    </row>
    <row r="32" spans="1:30" ht="25" customHeight="1">
      <c r="A32" s="7"/>
      <c r="B32" s="62" t="s">
        <v>9</v>
      </c>
      <c r="C32" s="132" t="str">
        <f>CONCATENATE(' Team Roster Tab'!C21,", ",' Team Roster Tab'!D21)</f>
        <v xml:space="preserve">, </v>
      </c>
      <c r="D32" s="132"/>
      <c r="E32" s="132"/>
      <c r="F32" s="66">
        <f t="shared" si="0"/>
        <v>0</v>
      </c>
      <c r="G32" s="63"/>
      <c r="H32" s="63"/>
      <c r="I32" s="63"/>
      <c r="J32" s="63"/>
      <c r="K32" s="63"/>
      <c r="L32" s="63"/>
      <c r="M32" s="63"/>
      <c r="N32" s="63"/>
      <c r="O32" s="36" t="str">
        <f t="shared" si="1"/>
        <v xml:space="preserve"> </v>
      </c>
      <c r="P32" s="7" t="str">
        <f t="shared" si="2"/>
        <v xml:space="preserve">, </v>
      </c>
      <c r="Q32" s="38"/>
      <c r="AD32" s="14"/>
    </row>
    <row r="33" spans="1:30" ht="25" customHeight="1" thickBot="1">
      <c r="A33" s="7"/>
      <c r="B33" s="58" t="s">
        <v>10</v>
      </c>
      <c r="C33" s="123" t="str">
        <f>CONCATENATE(' Team Roster Tab'!C22,", ",' Team Roster Tab'!D22)</f>
        <v xml:space="preserve">, </v>
      </c>
      <c r="D33" s="123"/>
      <c r="E33" s="123"/>
      <c r="F33" s="67">
        <f t="shared" si="0"/>
        <v>0</v>
      </c>
      <c r="G33" s="59"/>
      <c r="H33" s="59"/>
      <c r="I33" s="59"/>
      <c r="J33" s="59"/>
      <c r="K33" s="59"/>
      <c r="L33" s="59"/>
      <c r="M33" s="59"/>
      <c r="N33" s="59"/>
      <c r="O33" s="24" t="str">
        <f t="shared" si="1"/>
        <v xml:space="preserve"> </v>
      </c>
      <c r="P33" s="7" t="str">
        <f t="shared" si="2"/>
        <v xml:space="preserve">, </v>
      </c>
      <c r="Q33" s="38"/>
      <c r="AD33" s="14"/>
    </row>
    <row r="34" spans="1:30" ht="25" customHeight="1" thickTop="1">
      <c r="A34" s="7"/>
      <c r="B34" s="128" t="s">
        <v>24</v>
      </c>
      <c r="C34" s="129"/>
      <c r="D34" s="129"/>
      <c r="E34" s="129"/>
      <c r="F34" s="68">
        <f>SUM(F24:F33)</f>
        <v>0</v>
      </c>
      <c r="G34" s="68">
        <f t="shared" ref="G34:N34" si="3">SUM(G24:G33)</f>
        <v>0</v>
      </c>
      <c r="H34" s="68">
        <f t="shared" si="3"/>
        <v>0</v>
      </c>
      <c r="I34" s="68">
        <f t="shared" si="3"/>
        <v>0</v>
      </c>
      <c r="J34" s="68">
        <f t="shared" si="3"/>
        <v>0</v>
      </c>
      <c r="K34" s="68">
        <f t="shared" si="3"/>
        <v>0</v>
      </c>
      <c r="L34" s="68">
        <f t="shared" si="3"/>
        <v>0</v>
      </c>
      <c r="M34" s="68">
        <f t="shared" si="3"/>
        <v>0</v>
      </c>
      <c r="N34" s="70">
        <f t="shared" si="3"/>
        <v>0</v>
      </c>
      <c r="O34" s="111"/>
      <c r="AD34" s="14"/>
    </row>
    <row r="35" spans="1:30" ht="25" customHeight="1">
      <c r="A35" s="7"/>
      <c r="B35" s="130" t="s">
        <v>45</v>
      </c>
      <c r="C35" s="131"/>
      <c r="D35" s="131"/>
      <c r="E35" s="131"/>
      <c r="F35" s="69">
        <f>F34/2000</f>
        <v>0</v>
      </c>
      <c r="G35" s="69">
        <f t="shared" ref="G35:N35" si="4">G34/2000</f>
        <v>0</v>
      </c>
      <c r="H35" s="69">
        <f t="shared" si="4"/>
        <v>0</v>
      </c>
      <c r="I35" s="69">
        <f t="shared" si="4"/>
        <v>0</v>
      </c>
      <c r="J35" s="69">
        <f t="shared" si="4"/>
        <v>0</v>
      </c>
      <c r="K35" s="69">
        <f t="shared" si="4"/>
        <v>0</v>
      </c>
      <c r="L35" s="69">
        <f t="shared" si="4"/>
        <v>0</v>
      </c>
      <c r="M35" s="69">
        <f t="shared" si="4"/>
        <v>0</v>
      </c>
      <c r="N35" s="71">
        <f t="shared" si="4"/>
        <v>0</v>
      </c>
      <c r="O35" s="112"/>
    </row>
    <row r="36" spans="1:30" ht="25" customHeight="1" thickBot="1">
      <c r="A36" s="7"/>
      <c r="B36" s="110" t="s">
        <v>96</v>
      </c>
      <c r="C36" s="110"/>
      <c r="D36" s="110"/>
      <c r="E36" s="110"/>
      <c r="F36" s="37"/>
      <c r="G36" s="72">
        <f>COUNTA(G24:G33)</f>
        <v>0</v>
      </c>
      <c r="H36" s="72">
        <f t="shared" ref="H36:N36" si="5">COUNTA(H24:H33)</f>
        <v>0</v>
      </c>
      <c r="I36" s="72">
        <f t="shared" si="5"/>
        <v>0</v>
      </c>
      <c r="J36" s="72">
        <f t="shared" si="5"/>
        <v>0</v>
      </c>
      <c r="K36" s="72">
        <f t="shared" si="5"/>
        <v>0</v>
      </c>
      <c r="L36" s="72">
        <f t="shared" si="5"/>
        <v>0</v>
      </c>
      <c r="M36" s="72">
        <f t="shared" si="5"/>
        <v>0</v>
      </c>
      <c r="N36" s="73">
        <f t="shared" si="5"/>
        <v>0</v>
      </c>
      <c r="O36" s="112"/>
    </row>
    <row r="37" spans="1:30" ht="25" customHeight="1" thickBot="1">
      <c r="A37" s="7"/>
      <c r="B37" s="94" t="s">
        <v>100</v>
      </c>
      <c r="C37" s="95"/>
      <c r="D37" s="95"/>
      <c r="E37" s="96"/>
      <c r="F37" s="47" t="str">
        <f>IF(AND(($F$18&gt;=1),($F$18&lt;=20)),F34/$F$18,"")</f>
        <v/>
      </c>
      <c r="G37" s="47" t="str">
        <f>IF(G34=0,"",AVERAGE(G24:G33))</f>
        <v/>
      </c>
      <c r="H37" s="47" t="str">
        <f t="shared" ref="H37:N37" si="6">IF(H34=0,"",AVERAGE(H24:H33))</f>
        <v/>
      </c>
      <c r="I37" s="47" t="str">
        <f t="shared" si="6"/>
        <v/>
      </c>
      <c r="J37" s="47" t="str">
        <f t="shared" si="6"/>
        <v/>
      </c>
      <c r="K37" s="47" t="str">
        <f t="shared" si="6"/>
        <v/>
      </c>
      <c r="L37" s="47" t="str">
        <f t="shared" si="6"/>
        <v/>
      </c>
      <c r="M37" s="47" t="str">
        <f t="shared" si="6"/>
        <v/>
      </c>
      <c r="N37" s="48" t="str">
        <f t="shared" si="6"/>
        <v/>
      </c>
      <c r="O37" s="112"/>
      <c r="AD37" s="14"/>
    </row>
    <row r="38" spans="1:30" ht="25" customHeight="1">
      <c r="A38" s="7"/>
      <c r="B38" s="97"/>
      <c r="C38" s="97"/>
      <c r="D38" s="97"/>
      <c r="E38" s="97"/>
      <c r="F38" s="22"/>
      <c r="G38" s="22"/>
      <c r="H38" s="22"/>
      <c r="I38" s="22"/>
      <c r="J38" s="22"/>
      <c r="K38" s="22"/>
      <c r="L38" s="22"/>
      <c r="M38" s="22"/>
      <c r="N38" s="22"/>
      <c r="O38" s="23"/>
    </row>
    <row r="39" spans="1:30" ht="16.5" customHeight="1">
      <c r="F39" s="21"/>
      <c r="G39" s="21"/>
      <c r="H39" s="21"/>
      <c r="I39" s="21"/>
      <c r="J39" s="21"/>
      <c r="K39" s="21"/>
    </row>
    <row r="40" spans="1:30" ht="16.5" customHeight="1">
      <c r="F40" s="115" t="s">
        <v>62</v>
      </c>
      <c r="G40" s="115"/>
      <c r="H40" s="115"/>
      <c r="I40" s="115"/>
      <c r="J40" s="115"/>
      <c r="K40" s="115"/>
    </row>
    <row r="41" spans="1:30" ht="16.5" customHeight="1"/>
    <row r="42" spans="1:30" ht="16.5" customHeight="1">
      <c r="B42" s="88" t="s">
        <v>60</v>
      </c>
      <c r="C42" s="88"/>
      <c r="D42" s="88"/>
      <c r="E42" s="88"/>
      <c r="F42" s="88"/>
      <c r="G42" s="88"/>
      <c r="H42" s="88"/>
      <c r="I42" s="88"/>
      <c r="J42" s="88"/>
      <c r="K42" s="88"/>
      <c r="L42" s="88"/>
      <c r="M42" s="88"/>
      <c r="N42" s="88"/>
      <c r="O42" s="88"/>
    </row>
    <row r="43" spans="1:30" ht="16.5" customHeight="1">
      <c r="B43" s="88" t="s">
        <v>61</v>
      </c>
      <c r="C43" s="88"/>
      <c r="D43" s="88"/>
      <c r="E43" s="88"/>
      <c r="F43" s="93"/>
      <c r="G43" s="93"/>
      <c r="H43" s="93"/>
      <c r="I43" s="93"/>
      <c r="J43" s="88" t="s">
        <v>99</v>
      </c>
      <c r="K43" s="88"/>
      <c r="L43" s="88"/>
      <c r="M43" s="20"/>
      <c r="N43" s="20"/>
      <c r="O43" s="20"/>
    </row>
    <row r="44" spans="1:30" ht="16.5" customHeight="1"/>
    <row r="45" spans="1:30" ht="16.5" customHeight="1">
      <c r="B45" s="116" t="s">
        <v>102</v>
      </c>
      <c r="C45" s="117"/>
      <c r="D45" s="117"/>
      <c r="E45" s="117"/>
      <c r="F45" s="117"/>
      <c r="G45" s="117"/>
      <c r="H45" s="117"/>
      <c r="I45" s="117"/>
      <c r="J45" s="117"/>
      <c r="K45" s="117"/>
      <c r="L45" s="117"/>
      <c r="M45" s="117"/>
      <c r="N45" s="117"/>
      <c r="O45" s="117"/>
    </row>
    <row r="46" spans="1:30" ht="11.25" customHeight="1">
      <c r="B46" s="19"/>
      <c r="C46" s="18"/>
      <c r="D46" s="18"/>
      <c r="E46" s="18"/>
      <c r="F46" s="18"/>
      <c r="G46" s="18"/>
      <c r="H46" s="18"/>
      <c r="I46" s="18"/>
      <c r="J46" s="18"/>
      <c r="K46" s="18"/>
      <c r="L46" s="18"/>
      <c r="M46" s="18"/>
      <c r="N46" s="18"/>
      <c r="O46" s="18"/>
    </row>
    <row r="47" spans="1:30" ht="37.5" customHeight="1">
      <c r="B47" s="114" t="s">
        <v>110</v>
      </c>
      <c r="C47" s="114"/>
      <c r="D47" s="114"/>
      <c r="E47" s="114"/>
      <c r="F47" s="114"/>
      <c r="G47" s="114"/>
      <c r="H47" s="114"/>
      <c r="I47" s="114"/>
      <c r="J47" s="114"/>
      <c r="K47" s="114"/>
      <c r="L47" s="114"/>
      <c r="M47" s="114"/>
      <c r="N47" s="114"/>
      <c r="O47" s="114"/>
    </row>
    <row r="48" spans="1:30" ht="25.5" customHeight="1">
      <c r="B48" s="114"/>
      <c r="C48" s="114"/>
      <c r="D48" s="114"/>
      <c r="E48" s="114"/>
      <c r="F48" s="114"/>
      <c r="G48" s="114"/>
      <c r="H48" s="114"/>
      <c r="I48" s="114"/>
      <c r="J48" s="114"/>
      <c r="K48" s="114"/>
      <c r="L48" s="114"/>
      <c r="M48" s="114"/>
      <c r="N48" s="114"/>
      <c r="O48" s="114"/>
    </row>
    <row r="49" spans="2:15" ht="16.5" customHeight="1">
      <c r="B49" s="114"/>
      <c r="C49" s="114"/>
      <c r="D49" s="114"/>
      <c r="E49" s="114"/>
      <c r="F49" s="114"/>
      <c r="G49" s="114"/>
      <c r="H49" s="114"/>
      <c r="I49" s="114"/>
      <c r="J49" s="114"/>
      <c r="K49" s="114"/>
      <c r="L49" s="114"/>
      <c r="M49" s="114"/>
      <c r="N49" s="114"/>
      <c r="O49" s="114"/>
    </row>
    <row r="50" spans="2:15" ht="16.5" customHeight="1">
      <c r="B50" s="114"/>
      <c r="C50" s="114"/>
      <c r="D50" s="114"/>
      <c r="E50" s="114"/>
      <c r="F50" s="114"/>
      <c r="G50" s="114"/>
      <c r="H50" s="114"/>
      <c r="I50" s="114"/>
      <c r="J50" s="114"/>
      <c r="K50" s="114"/>
      <c r="L50" s="114"/>
      <c r="M50" s="114"/>
      <c r="N50" s="114"/>
      <c r="O50" s="114"/>
    </row>
    <row r="51" spans="2:15" ht="64.5" customHeight="1">
      <c r="B51" s="114"/>
      <c r="C51" s="114"/>
      <c r="D51" s="114"/>
      <c r="E51" s="114"/>
      <c r="F51" s="114"/>
      <c r="G51" s="114"/>
      <c r="H51" s="114"/>
      <c r="I51" s="114"/>
      <c r="J51" s="114"/>
      <c r="K51" s="114"/>
      <c r="L51" s="114"/>
      <c r="M51" s="114"/>
      <c r="N51" s="114"/>
      <c r="O51" s="114"/>
    </row>
    <row r="52" spans="2:15" ht="11.25" customHeight="1"/>
    <row r="53" spans="2:15" ht="36.75" customHeight="1">
      <c r="B53" s="86" t="s">
        <v>108</v>
      </c>
      <c r="C53" s="86"/>
      <c r="D53" s="86"/>
      <c r="E53" s="86"/>
      <c r="F53" s="86"/>
      <c r="G53" s="86"/>
      <c r="H53" s="86"/>
      <c r="I53" s="86"/>
      <c r="J53" s="86"/>
      <c r="K53" s="86"/>
      <c r="L53" s="86"/>
      <c r="M53" s="86"/>
      <c r="N53" s="86"/>
      <c r="O53" s="86"/>
    </row>
    <row r="54" spans="2:15" ht="16.5" customHeight="1">
      <c r="B54" s="113"/>
      <c r="C54" s="113"/>
      <c r="D54" s="113"/>
      <c r="E54" s="113"/>
      <c r="F54" s="113"/>
      <c r="G54" s="113"/>
      <c r="H54" s="113"/>
      <c r="I54" s="113"/>
      <c r="J54" s="113"/>
      <c r="K54" s="113"/>
      <c r="L54" s="113"/>
      <c r="M54" s="113"/>
      <c r="N54" s="113"/>
      <c r="O54" s="113"/>
    </row>
    <row r="55" spans="2:15" ht="16.5" customHeight="1"/>
  </sheetData>
  <sheetProtection selectLockedCells="1"/>
  <mergeCells count="54">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 ref="B9:D9"/>
    <mergeCell ref="E10:H10"/>
    <mergeCell ref="B16:E16"/>
    <mergeCell ref="F16:G16"/>
    <mergeCell ref="B10:D10"/>
    <mergeCell ref="B11:D11"/>
    <mergeCell ref="E9:H9"/>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8:H8"/>
    <mergeCell ref="E11:H11"/>
    <mergeCell ref="B53:O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53"/>
  <sheetViews>
    <sheetView workbookViewId="0">
      <selection activeCell="C22" sqref="C22"/>
    </sheetView>
  </sheetViews>
  <sheetFormatPr defaultColWidth="8.84375" defaultRowHeight="13.5"/>
  <cols>
    <col min="1" max="1" width="2.84375" customWidth="1"/>
    <col min="2" max="2" width="43.69140625" customWidth="1"/>
    <col min="3" max="3" width="4.69140625" customWidth="1"/>
    <col min="4" max="4" width="15.4609375" customWidth="1"/>
    <col min="5" max="5" width="2.4609375" customWidth="1"/>
    <col min="6" max="6" width="14" customWidth="1"/>
  </cols>
  <sheetData>
    <row r="1" spans="2:6" ht="14" thickBot="1">
      <c r="B1" s="5" t="s">
        <v>0</v>
      </c>
      <c r="D1" s="5" t="s">
        <v>40</v>
      </c>
      <c r="F1" s="5" t="s">
        <v>41</v>
      </c>
    </row>
    <row r="2" spans="2:6" ht="14" thickTop="1">
      <c r="B2" t="s">
        <v>65</v>
      </c>
      <c r="D2">
        <v>1</v>
      </c>
      <c r="F2" s="74">
        <v>44095</v>
      </c>
    </row>
    <row r="3" spans="2:6">
      <c r="B3" t="s">
        <v>66</v>
      </c>
      <c r="D3">
        <v>2</v>
      </c>
      <c r="F3" s="74">
        <v>44102</v>
      </c>
    </row>
    <row r="4" spans="2:6">
      <c r="B4" t="s">
        <v>103</v>
      </c>
      <c r="D4">
        <v>3</v>
      </c>
      <c r="F4" s="74">
        <v>44109</v>
      </c>
    </row>
    <row r="5" spans="2:6">
      <c r="B5" t="s">
        <v>27</v>
      </c>
      <c r="D5">
        <v>4</v>
      </c>
      <c r="F5" s="74">
        <v>44116</v>
      </c>
    </row>
    <row r="6" spans="2:6">
      <c r="B6" t="s">
        <v>67</v>
      </c>
      <c r="D6">
        <v>5</v>
      </c>
      <c r="F6" s="74">
        <v>44123</v>
      </c>
    </row>
    <row r="7" spans="2:6">
      <c r="B7" t="s">
        <v>28</v>
      </c>
      <c r="D7">
        <v>6</v>
      </c>
      <c r="F7" s="74">
        <v>44130</v>
      </c>
    </row>
    <row r="8" spans="2:6">
      <c r="B8" t="s">
        <v>29</v>
      </c>
      <c r="D8">
        <v>7</v>
      </c>
      <c r="F8" s="74">
        <v>44137</v>
      </c>
    </row>
    <row r="9" spans="2:6">
      <c r="B9" t="s">
        <v>25</v>
      </c>
      <c r="D9">
        <v>8</v>
      </c>
      <c r="F9" s="74">
        <v>44144</v>
      </c>
    </row>
    <row r="10" spans="2:6">
      <c r="B10" t="s">
        <v>68</v>
      </c>
      <c r="D10">
        <v>9</v>
      </c>
      <c r="F10" s="16"/>
    </row>
    <row r="11" spans="2:6">
      <c r="B11" t="s">
        <v>26</v>
      </c>
      <c r="D11">
        <v>10</v>
      </c>
    </row>
    <row r="12" spans="2:6">
      <c r="B12" t="s">
        <v>30</v>
      </c>
    </row>
    <row r="13" spans="2:6">
      <c r="B13" t="s">
        <v>69</v>
      </c>
    </row>
    <row r="14" spans="2:6">
      <c r="B14" t="s">
        <v>70</v>
      </c>
    </row>
    <row r="15" spans="2:6">
      <c r="B15" t="s">
        <v>71</v>
      </c>
    </row>
    <row r="16" spans="2:6">
      <c r="B16" t="s">
        <v>72</v>
      </c>
    </row>
    <row r="17" spans="2:2">
      <c r="B17" t="s">
        <v>73</v>
      </c>
    </row>
    <row r="18" spans="2:2">
      <c r="B18" t="s">
        <v>74</v>
      </c>
    </row>
    <row r="19" spans="2:2">
      <c r="B19" t="s">
        <v>75</v>
      </c>
    </row>
    <row r="20" spans="2:2">
      <c r="B20" t="s">
        <v>105</v>
      </c>
    </row>
    <row r="21" spans="2:2">
      <c r="B21" t="s">
        <v>31</v>
      </c>
    </row>
    <row r="22" spans="2:2">
      <c r="B22" t="s">
        <v>76</v>
      </c>
    </row>
    <row r="23" spans="2:2">
      <c r="B23" t="s">
        <v>50</v>
      </c>
    </row>
    <row r="24" spans="2:2">
      <c r="B24" t="s">
        <v>51</v>
      </c>
    </row>
    <row r="25" spans="2:2">
      <c r="B25" t="s">
        <v>49</v>
      </c>
    </row>
    <row r="26" spans="2:2">
      <c r="B26" t="s">
        <v>32</v>
      </c>
    </row>
    <row r="27" spans="2:2">
      <c r="B27" t="s">
        <v>47</v>
      </c>
    </row>
    <row r="28" spans="2:2">
      <c r="B28" t="s">
        <v>104</v>
      </c>
    </row>
    <row r="29" spans="2:2">
      <c r="B29" t="s">
        <v>48</v>
      </c>
    </row>
    <row r="30" spans="2:2">
      <c r="B30" t="s">
        <v>52</v>
      </c>
    </row>
    <row r="31" spans="2:2">
      <c r="B31" t="s">
        <v>53</v>
      </c>
    </row>
    <row r="32" spans="2:2">
      <c r="B32" t="s">
        <v>33</v>
      </c>
    </row>
    <row r="33" spans="2:2">
      <c r="B33" t="s">
        <v>77</v>
      </c>
    </row>
    <row r="34" spans="2:2">
      <c r="B34" t="s">
        <v>78</v>
      </c>
    </row>
    <row r="35" spans="2:2">
      <c r="B35" t="s">
        <v>79</v>
      </c>
    </row>
    <row r="36" spans="2:2">
      <c r="B36" t="s">
        <v>80</v>
      </c>
    </row>
    <row r="37" spans="2:2">
      <c r="B37" t="s">
        <v>81</v>
      </c>
    </row>
    <row r="38" spans="2:2">
      <c r="B38" t="s">
        <v>82</v>
      </c>
    </row>
    <row r="39" spans="2:2">
      <c r="B39" t="s">
        <v>83</v>
      </c>
    </row>
    <row r="40" spans="2:2">
      <c r="B40" t="s">
        <v>84</v>
      </c>
    </row>
    <row r="41" spans="2:2">
      <c r="B41" t="s">
        <v>85</v>
      </c>
    </row>
    <row r="42" spans="2:2">
      <c r="B42" t="s">
        <v>86</v>
      </c>
    </row>
    <row r="43" spans="2:2">
      <c r="B43" t="s">
        <v>87</v>
      </c>
    </row>
    <row r="44" spans="2:2">
      <c r="B44" t="s">
        <v>54</v>
      </c>
    </row>
    <row r="45" spans="2:2">
      <c r="B45" t="s">
        <v>55</v>
      </c>
    </row>
    <row r="46" spans="2:2">
      <c r="B46" t="s">
        <v>56</v>
      </c>
    </row>
    <row r="47" spans="2:2">
      <c r="B47" t="s">
        <v>57</v>
      </c>
    </row>
    <row r="48" spans="2:2">
      <c r="B48" t="s">
        <v>58</v>
      </c>
    </row>
    <row r="49" spans="2:2">
      <c r="B49" t="s">
        <v>88</v>
      </c>
    </row>
    <row r="50" spans="2:2">
      <c r="B50" t="s">
        <v>59</v>
      </c>
    </row>
    <row r="51" spans="2:2">
      <c r="B51" t="s">
        <v>89</v>
      </c>
    </row>
    <row r="52" spans="2:2">
      <c r="B52" t="s">
        <v>34</v>
      </c>
    </row>
    <row r="53" spans="2:2">
      <c r="B53" t="s">
        <v>35</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Props1.xml><?xml version="1.0" encoding="utf-8"?>
<ds:datastoreItem xmlns:ds="http://schemas.openxmlformats.org/officeDocument/2006/customXml" ds:itemID="{BBCFE5B5-DD6B-43C3-84FB-D778CF102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CaptainsTrackingSheet</vt:lpstr>
      <vt:lpstr>DropDownValues</vt:lpstr>
      <vt:lpstr>CaptainsTrackingSheet!Print_Area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Rouse, Kara F</cp:lastModifiedBy>
  <cp:lastPrinted>2019-08-06T16:47:07Z</cp:lastPrinted>
  <dcterms:created xsi:type="dcterms:W3CDTF">2006-09-15T19:01:29Z</dcterms:created>
  <dcterms:modified xsi:type="dcterms:W3CDTF">2022-08-16T18:13:46Z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ies>
</file>