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Work Things\Worksite Wellness\Miles for Wellness\Challenge 30\"/>
    </mc:Choice>
  </mc:AlternateContent>
  <xr:revisionPtr revIDLastSave="0" documentId="8_{49673E7C-D3C9-437A-A00A-46E67F779579}" xr6:coauthVersionLast="47" xr6:coauthVersionMax="47" xr10:uidLastSave="{00000000-0000-0000-0000-000000000000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11424" yWindow="0" windowWidth="11712" windowHeight="12336" tabRatio="0" firstSheet="8" activeTab="8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<sst xmlns="http://schemas.openxmlformats.org/spreadsheetml/2006/main" count="608" uniqueCount="216">
  <si>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</si>
  <si>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</si>
  <si>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</si>
  <si>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</si>
  <si>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</si>
  <si>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</si>
  <si>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</si>
  <si>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</si>
  <si>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</si>
  <si>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</si>
  <si>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</si>
  <si>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</si>
  <si>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</si>
  <si>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</si>
  <si>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</si>
  <si>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</si>
  <si>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</si>
  <si>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</si>
  <si>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</si>
  <si>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</si>
  <si>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</si>
  <si>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</si>
  <si>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</si>
  <si>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</si>
  <si>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</si>
  <si>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</si>
  <si>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</si>
  <si>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</si>
  <si>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</si>
  <si>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</si>
  <si>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</si>
  <si>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</si>
  <si>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</si>
  <si>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</si>
  <si>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</si>
  <si>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</si>
  <si>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</si>
  <si>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</si>
  <si>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</si>
  <si>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</si>
  <si>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</si>
  <si>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</si>
  <si>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</si>
  <si>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</si>
  <si>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</si>
  <si>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</si>
  <si>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</si>
  <si>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</si>
  <si>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</si>
  <si>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</si>
  <si>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</si>
  <si>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</si>
  <si>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</si>
  <si>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</si>
  <si>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</si>
  <si>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</si>
  <si>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</si>
  <si>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</si>
  <si>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</si>
  <si>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</si>
  <si>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</si>
  <si>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</si>
  <si>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</si>
  <si>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</si>
  <si>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</si>
  <si>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</si>
  <si>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</si>
  <si>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</si>
  <si>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</si>
  <si>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</si>
  <si>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</si>
  <si>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</si>
  <si>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</si>
  <si>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</si>
  <si>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</si>
  <si>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</si>
  <si>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</si>
  <si>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</si>
  <si>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</si>
  <si>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</si>
  <si>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</si>
  <si>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</si>
  <si>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</si>
  <si>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</si>
  <si>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</si>
  <si>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</si>
  <si>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</si>
  <si>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</si>
  <si>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</si>
  <si>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</si>
  <si>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</si>
  <si>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</si>
  <si>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</si>
  <si>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</si>
  <si>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</si>
  <si>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</si>
  <si>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</si>
  <si>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</si>
  <si>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</si>
  <si>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</si>
  <si>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</si>
  <si>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</si>
  <si>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</si>
  <si>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</si>
  <si>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</si>
  <si>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</si>
  <si>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</si>
  <si>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</si>
  <si>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</si>
  <si>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</si>
  <si>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</si>
  <si>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</si>
  <si>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</si>
  <si>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</si>
  <si>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</si>
  <si>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</si>
  <si>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</si>
  <si>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</si>
  <si>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</si>
  <si>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</si>
  <si>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</si>
  <si>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</si>
  <si>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</si>
  <si>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</si>
  <si>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</si>
  <si>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</si>
  <si>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</si>
  <si>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</si>
  <si>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</si>
  <si>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</si>
  <si>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</si>
  <si>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</si>
  <si>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</si>
  <si>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</si>
  <si>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</si>
  <si>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</si>
  <si>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</si>
  <si>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</si>
  <si>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</si>
  <si>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</si>
  <si>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</si>
  <si>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</si>
  <si>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</si>
  <si>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</si>
  <si>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</si>
  <si>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</si>
  <si>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</si>
  <si>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</si>
  <si>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</si>
  <si>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</si>
  <si>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</si>
  <si>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</si>
  <si>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</si>
  <si>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</si>
  <si>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</si>
  <si>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</si>
  <si>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</si>
  <si>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</si>
  <si>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 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</si>
  <si>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30: Take A Walk On The Wild Side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</si>
  <si>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10/7/24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</si>
  <si>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9/30/24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</si>
  <si>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10/1/24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</si>
  <si>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10/2/24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</si>
  <si>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10/3/24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</si>
  <si>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10/4/24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</si>
  <si>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10/5/24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</si>
  <si>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10/6/24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</si>
  <si>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9/23/24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</si>
  <si>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9/24/24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</si>
  <si>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9/25/24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</si>
  <si>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9/26/24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</si>
  <si>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9/27/24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</si>
  <si>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9/28/24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</si>
  <si>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9/29/24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</si>
  <si>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10/8/24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</si>
  <si>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10/9/24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</si>
  <si>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10/10/24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</si>
  <si>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10/11/24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</si>
  <si>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10/12/24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</si>
  <si>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10/13/24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</si>
  <si>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10/14/24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</si>
  <si>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10/15/24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</si>
  <si>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10/16/24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</si>
  <si>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10/17/24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</si>
  <si>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10/18/24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</si>
  <si>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10/19/24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</si>
  <si>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10/20/24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</si>
  <si>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10/21/24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</si>
  <si>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10/22/24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</si>
  <si>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10/23/24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</si>
  <si>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10/24/24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</si>
  <si>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10/25/24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</si>
  <si>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10/26/24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</si>
  <si>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10/27/24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</si>
  <si>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10/28/24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</si>
  <si>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10/29/24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</si>
  <si>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10/30/24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</si>
  <si>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10/31/24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</si>
  <si>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11/1/24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</si>
  <si>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11/2/24 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</si>
  <si>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11/3/24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</si>
  <si>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11/4/24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</si>
  <si>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11/5/24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</si>
  <si>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11/6/24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</si>
  <si>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11/7/24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</si>
  <si>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11/8/24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</si>
  <si>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11/9/24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</si>
  <si>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11/10/24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</si>
  <si>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11/11/24 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</si>
  <si>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11/12/24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</si>
  <si>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11/13/24 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</si>
  <si>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11/14/24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</si>
  <si>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11/15/24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</si>
  <si>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11/16/24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</si>
  <si>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11/17/24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</si>
</sst>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uit\Documents\MFW\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zoomScaleNormal="100" zoomScalePageLayoutView="80" workbookViewId="0">
      <selection activeCell="G10" sqref="G10"/>
    </sheetView>
  </sheetViews>
  <sheetFormatPr defaultColWidth="8.33203125" defaultRowHeight="13.8" x14ac:dyDescent="0.3"/>
  <cols>
    <col min="1" max="1" width="1.77734375" style="23" customWidth="1"/>
    <col min="2" max="2" width="4.44140625" style="23" customWidth="1"/>
    <col min="3" max="4" width="13.33203125" style="23" customWidth="1"/>
    <col min="5" max="5" width="8.21875" style="23" customWidth="1"/>
    <col min="6" max="6" width="18" style="23" customWidth="1"/>
    <col min="7" max="14" width="12.21875" style="23" customWidth="1"/>
    <col min="15" max="16384" width="8.33203125" style="23"/>
  </cols>
  <sheetData>
    <row r="1" spans="1:30" ht="25.5" customHeight="1" x14ac:dyDescent="0.3">
      <c r="A1" s="22"/>
      <c r="B1" s="71" t="s">
        <v>159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30" ht="16.5" customHeight="1" x14ac:dyDescent="0.3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30" ht="16.5" customHeight="1" x14ac:dyDescent="0.3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30" ht="19.5" customHeight="1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30" ht="24.75" customHeight="1" x14ac:dyDescent="0.45">
      <c r="A5" s="33"/>
      <c r="B5" s="72" t="s">
        <v>34</v>
      </c>
      <c r="C5" s="73"/>
      <c r="D5" s="73"/>
      <c r="E5" s="74"/>
      <c r="F5" s="74"/>
      <c r="G5" s="74"/>
      <c r="H5" s="74"/>
      <c r="I5" s="32"/>
      <c r="J5" s="32"/>
      <c r="K5" s="32"/>
      <c r="L5" s="32"/>
      <c r="M5" s="32"/>
      <c r="N5" s="32"/>
    </row>
    <row r="6" spans="1:30" ht="16.5" customHeight="1" x14ac:dyDescent="0.3">
      <c r="A6" s="77" t="s">
        <v>96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30" ht="16.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30" ht="10.050000000000001" customHeigh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30" s="24" customFormat="1" ht="13.05" customHeight="1" thickBot="1" x14ac:dyDescent="0.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30" ht="34.5" customHeight="1" x14ac:dyDescent="0.3">
      <c r="B10" s="63" t="s">
        <v>95</v>
      </c>
      <c r="C10" s="64"/>
      <c r="D10" s="64"/>
      <c r="E10" s="64"/>
      <c r="F10" s="65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.05" customHeight="1" thickBot="1" x14ac:dyDescent="0.35">
      <c r="B11" s="44"/>
      <c r="C11" s="75" t="s">
        <v>43</v>
      </c>
      <c r="D11" s="75"/>
      <c r="E11" s="75"/>
      <c r="F11" s="54" t="s">
        <v>44</v>
      </c>
      <c r="G11" s="53">
        <v>45558</v>
      </c>
      <c r="H11" s="53">
        <v>45565</v>
      </c>
      <c r="I11" s="53">
        <v>45572</v>
      </c>
      <c r="J11" s="53">
        <v>45579</v>
      </c>
      <c r="K11" s="53">
        <v>45586</v>
      </c>
      <c r="L11" s="53">
        <v>45593</v>
      </c>
      <c r="M11" s="53">
        <v>45600</v>
      </c>
      <c r="N11" s="53">
        <v>45607</v>
      </c>
    </row>
    <row r="12" spans="1:30" ht="25.05" customHeight="1" thickTop="1" x14ac:dyDescent="0.3">
      <c r="B12" s="35" t="s">
        <v>45</v>
      </c>
      <c r="C12" s="76" t="s">
        <v>46</v>
      </c>
      <c r="D12" s="76"/>
      <c r="E12" s="76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05" customHeight="1" x14ac:dyDescent="0.3">
      <c r="B13" s="41" t="s">
        <v>47</v>
      </c>
      <c r="C13" s="66" t="s">
        <v>48</v>
      </c>
      <c r="D13" s="66"/>
      <c r="E13" s="66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05" customHeight="1" x14ac:dyDescent="0.3">
      <c r="B14" s="37" t="s">
        <v>49</v>
      </c>
      <c r="C14" s="67" t="s">
        <v>50</v>
      </c>
      <c r="D14" s="67"/>
      <c r="E14" s="67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05" customHeight="1" x14ac:dyDescent="0.3">
      <c r="B15" s="41" t="s">
        <v>51</v>
      </c>
      <c r="C15" s="66" t="s">
        <v>52</v>
      </c>
      <c r="D15" s="66"/>
      <c r="E15" s="66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05" customHeight="1" x14ac:dyDescent="0.3">
      <c r="B16" s="37" t="s">
        <v>53</v>
      </c>
      <c r="C16" s="67" t="s">
        <v>54</v>
      </c>
      <c r="D16" s="67"/>
      <c r="E16" s="67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05" customHeight="1" x14ac:dyDescent="0.3">
      <c r="B17" s="41" t="s">
        <v>55</v>
      </c>
      <c r="C17" s="66" t="s">
        <v>56</v>
      </c>
      <c r="D17" s="66"/>
      <c r="E17" s="66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05" customHeight="1" x14ac:dyDescent="0.3">
      <c r="B18" s="37" t="s">
        <v>57</v>
      </c>
      <c r="C18" s="67" t="s">
        <v>58</v>
      </c>
      <c r="D18" s="67"/>
      <c r="E18" s="67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05" customHeight="1" x14ac:dyDescent="0.3">
      <c r="B19" s="55" t="s">
        <v>59</v>
      </c>
      <c r="C19" s="56"/>
      <c r="D19" s="56"/>
      <c r="E19" s="56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05" customHeight="1" x14ac:dyDescent="0.3">
      <c r="B20" s="68" t="s">
        <v>67</v>
      </c>
      <c r="C20" s="69"/>
      <c r="D20" s="69"/>
      <c r="E20" s="70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05" customHeight="1" x14ac:dyDescent="0.3">
      <c r="B21" s="68" t="s">
        <v>66</v>
      </c>
      <c r="C21" s="69"/>
      <c r="D21" s="69"/>
      <c r="E21" s="69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05" customHeight="1" thickBot="1" x14ac:dyDescent="0.35">
      <c r="B22" s="57" t="s">
        <v>60</v>
      </c>
      <c r="C22" s="58"/>
      <c r="D22" s="58"/>
      <c r="E22" s="59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0" t="s">
        <v>61</v>
      </c>
      <c r="G23" s="61"/>
      <c r="H23" s="61"/>
      <c r="I23" s="61"/>
      <c r="J23" s="61"/>
      <c r="K23" s="61"/>
    </row>
    <row r="24" spans="2:30" ht="16.5" customHeight="1" x14ac:dyDescent="0.3"/>
    <row r="25" spans="2:30" ht="16.5" customHeight="1" x14ac:dyDescent="0.3">
      <c r="B25" s="62" t="s">
        <v>62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:N4"/>
    <mergeCell ref="B5:D5"/>
    <mergeCell ref="E5:H5"/>
    <mergeCell ref="C11:E11"/>
    <mergeCell ref="C12:E12"/>
    <mergeCell ref="A6:N9"/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7773437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5</v>
      </c>
      <c r="B2">
        <v>11</v>
      </c>
      <c r="C2" s="1">
        <f>2000/B2</f>
        <v>181.81818181818181</v>
      </c>
    </row>
    <row r="3" spans="1:3" x14ac:dyDescent="0.3">
      <c r="A3" t="s">
        <v>3</v>
      </c>
      <c r="B3">
        <v>16</v>
      </c>
      <c r="C3" s="1">
        <f>2000/B3</f>
        <v>125</v>
      </c>
    </row>
    <row r="4" spans="1:3" x14ac:dyDescent="0.3">
      <c r="A4" t="s">
        <v>4</v>
      </c>
      <c r="B4">
        <v>13</v>
      </c>
      <c r="C4" s="1">
        <f>2000/B4</f>
        <v>153.84615384615384</v>
      </c>
    </row>
    <row r="5" spans="1:3" x14ac:dyDescent="0.3">
      <c r="A5" t="s">
        <v>151</v>
      </c>
      <c r="B5">
        <v>17</v>
      </c>
      <c r="C5" s="1">
        <f>2000/B5</f>
        <v>117.64705882352941</v>
      </c>
    </row>
    <row r="6" spans="1:3" x14ac:dyDescent="0.3">
      <c r="A6" t="s">
        <v>152</v>
      </c>
      <c r="B6">
        <v>20.5</v>
      </c>
      <c r="C6" s="1">
        <f t="shared" ref="C6" si="0">2000/B6</f>
        <v>97.560975609756099</v>
      </c>
    </row>
    <row r="7" spans="1:3" x14ac:dyDescent="0.3">
      <c r="A7" t="s">
        <v>86</v>
      </c>
      <c r="B7">
        <v>25</v>
      </c>
      <c r="C7" s="1">
        <f>3330/B7</f>
        <v>133.19999999999999</v>
      </c>
    </row>
    <row r="8" spans="1:3" x14ac:dyDescent="0.3">
      <c r="A8" t="s">
        <v>8</v>
      </c>
      <c r="B8">
        <v>8</v>
      </c>
      <c r="C8" s="1">
        <f>1600/B8</f>
        <v>200</v>
      </c>
    </row>
    <row r="9" spans="1:3" x14ac:dyDescent="0.3">
      <c r="A9" t="s">
        <v>7</v>
      </c>
      <c r="B9">
        <v>10</v>
      </c>
      <c r="C9" s="1">
        <f>1700/B9</f>
        <v>170</v>
      </c>
    </row>
    <row r="10" spans="1:3" x14ac:dyDescent="0.3">
      <c r="A10" t="s">
        <v>6</v>
      </c>
      <c r="B10">
        <v>20</v>
      </c>
      <c r="C10" s="1">
        <f>2600/B10</f>
        <v>130</v>
      </c>
    </row>
    <row r="11" spans="1:3" x14ac:dyDescent="0.3">
      <c r="A11" t="s">
        <v>123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150</v>
      </c>
      <c r="B12">
        <v>20</v>
      </c>
      <c r="C12" s="1">
        <f t="shared" si="1"/>
        <v>100</v>
      </c>
    </row>
    <row r="13" spans="1:3" x14ac:dyDescent="0.3">
      <c r="A13" t="s">
        <v>124</v>
      </c>
      <c r="B13">
        <v>11.5</v>
      </c>
      <c r="C13" s="1">
        <f>2000/B13</f>
        <v>173.91304347826087</v>
      </c>
    </row>
    <row r="14" spans="1:3" x14ac:dyDescent="0.3">
      <c r="A14" t="s">
        <v>119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125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87</v>
      </c>
      <c r="B16">
        <v>15</v>
      </c>
      <c r="C16" s="1">
        <f>1650/B16</f>
        <v>110</v>
      </c>
    </row>
    <row r="17" spans="1:3" x14ac:dyDescent="0.3">
      <c r="A17" t="s">
        <v>9</v>
      </c>
      <c r="B17">
        <v>10</v>
      </c>
      <c r="C17" s="1">
        <f t="shared" ref="C17:C90" si="4">2000/B17</f>
        <v>200</v>
      </c>
    </row>
    <row r="18" spans="1:3" x14ac:dyDescent="0.3">
      <c r="A18" t="s">
        <v>10</v>
      </c>
      <c r="B18">
        <v>15</v>
      </c>
      <c r="C18" s="1">
        <f t="shared" si="4"/>
        <v>133.33333333333334</v>
      </c>
    </row>
    <row r="19" spans="1:3" x14ac:dyDescent="0.3">
      <c r="A19" t="s">
        <v>149</v>
      </c>
      <c r="B19">
        <v>20</v>
      </c>
      <c r="C19" s="1">
        <f t="shared" ref="C19" si="5">2000/B19</f>
        <v>100</v>
      </c>
    </row>
    <row r="20" spans="1:3" x14ac:dyDescent="0.3">
      <c r="A20" t="s">
        <v>126</v>
      </c>
      <c r="B20">
        <v>7</v>
      </c>
      <c r="C20" s="1">
        <f>1945/B20</f>
        <v>277.85714285714283</v>
      </c>
    </row>
    <row r="21" spans="1:3" x14ac:dyDescent="0.3">
      <c r="A21" t="s">
        <v>11</v>
      </c>
      <c r="B21">
        <v>15</v>
      </c>
      <c r="C21" s="1">
        <f>2840/B21</f>
        <v>189.33333333333334</v>
      </c>
    </row>
    <row r="22" spans="1:3" x14ac:dyDescent="0.3">
      <c r="A22" t="s">
        <v>127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101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129</v>
      </c>
      <c r="B24">
        <v>20</v>
      </c>
      <c r="C24" s="1">
        <f t="shared" si="4"/>
        <v>100</v>
      </c>
    </row>
    <row r="25" spans="1:3" x14ac:dyDescent="0.3">
      <c r="A25" t="s">
        <v>128</v>
      </c>
      <c r="B25">
        <v>15</v>
      </c>
      <c r="C25" s="1">
        <f>2000/B25</f>
        <v>133.33333333333334</v>
      </c>
    </row>
    <row r="26" spans="1:3" x14ac:dyDescent="0.3">
      <c r="A26" t="s">
        <v>130</v>
      </c>
      <c r="B26">
        <v>10</v>
      </c>
      <c r="C26" s="1">
        <f t="shared" ref="C26" si="8">2000/B26</f>
        <v>200</v>
      </c>
    </row>
    <row r="27" spans="1:3" x14ac:dyDescent="0.3">
      <c r="A27" t="s">
        <v>12</v>
      </c>
      <c r="B27">
        <v>9</v>
      </c>
      <c r="C27" s="1">
        <f t="shared" si="4"/>
        <v>222.22222222222223</v>
      </c>
    </row>
    <row r="28" spans="1:3" x14ac:dyDescent="0.3">
      <c r="A28" t="s">
        <v>13</v>
      </c>
      <c r="B28">
        <v>12</v>
      </c>
      <c r="C28" s="1">
        <f t="shared" si="4"/>
        <v>166.66666666666666</v>
      </c>
    </row>
    <row r="29" spans="1:3" x14ac:dyDescent="0.3">
      <c r="A29" t="s">
        <v>131</v>
      </c>
      <c r="B29">
        <v>7.3</v>
      </c>
      <c r="C29" s="1">
        <f>1775/B29</f>
        <v>243.15068493150685</v>
      </c>
    </row>
    <row r="30" spans="1:3" x14ac:dyDescent="0.3">
      <c r="A30" t="s">
        <v>132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155</v>
      </c>
      <c r="B31">
        <v>22</v>
      </c>
      <c r="C31" s="1">
        <f t="shared" si="9"/>
        <v>90.909090909090907</v>
      </c>
    </row>
    <row r="32" spans="1:3" x14ac:dyDescent="0.3">
      <c r="A32" t="s">
        <v>133</v>
      </c>
      <c r="B32">
        <v>7</v>
      </c>
      <c r="C32" s="1">
        <f>1945/B32</f>
        <v>277.85714285714283</v>
      </c>
    </row>
    <row r="33" spans="1:3" x14ac:dyDescent="0.3">
      <c r="A33" t="s">
        <v>134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</v>
      </c>
      <c r="B34">
        <v>8</v>
      </c>
      <c r="C34" s="1">
        <f t="shared" si="4"/>
        <v>250</v>
      </c>
    </row>
    <row r="35" spans="1:3" x14ac:dyDescent="0.3">
      <c r="A35" t="s">
        <v>14</v>
      </c>
      <c r="B35">
        <v>11</v>
      </c>
      <c r="C35" s="1">
        <f t="shared" si="4"/>
        <v>181.81818181818181</v>
      </c>
    </row>
    <row r="36" spans="1:3" x14ac:dyDescent="0.3">
      <c r="A36" t="s">
        <v>153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121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120</v>
      </c>
      <c r="B39">
        <v>7.5</v>
      </c>
      <c r="C39" s="1">
        <f>1795/B39</f>
        <v>239.33333333333334</v>
      </c>
    </row>
    <row r="40" spans="1:3" x14ac:dyDescent="0.3">
      <c r="A40" t="s">
        <v>154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100</v>
      </c>
      <c r="B41">
        <v>16</v>
      </c>
      <c r="C41" s="1">
        <f>2000/B41</f>
        <v>125</v>
      </c>
    </row>
    <row r="42" spans="1:3" x14ac:dyDescent="0.3">
      <c r="A42" t="s">
        <v>135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136</v>
      </c>
      <c r="B43">
        <v>25</v>
      </c>
      <c r="C43" s="1">
        <f t="shared" si="13"/>
        <v>80</v>
      </c>
    </row>
    <row r="44" spans="1:3" x14ac:dyDescent="0.3">
      <c r="A44" t="s">
        <v>122</v>
      </c>
      <c r="B44">
        <v>9.5</v>
      </c>
      <c r="C44" s="1">
        <f>1555/B44</f>
        <v>163.68421052631578</v>
      </c>
    </row>
    <row r="45" spans="1:3" x14ac:dyDescent="0.3">
      <c r="A45" t="s">
        <v>118</v>
      </c>
      <c r="B45">
        <v>20</v>
      </c>
      <c r="C45" s="1">
        <f t="shared" si="4"/>
        <v>100</v>
      </c>
    </row>
    <row r="46" spans="1:3" x14ac:dyDescent="0.3">
      <c r="A46" t="s">
        <v>137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117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116</v>
      </c>
      <c r="B48">
        <v>11</v>
      </c>
      <c r="C48" s="1">
        <f t="shared" si="4"/>
        <v>181.81818181818181</v>
      </c>
    </row>
    <row r="49" spans="1:3" x14ac:dyDescent="0.3">
      <c r="A49" t="s">
        <v>102</v>
      </c>
      <c r="B49">
        <v>16</v>
      </c>
      <c r="C49" s="1">
        <f>2000/B49</f>
        <v>125</v>
      </c>
    </row>
    <row r="50" spans="1:3" x14ac:dyDescent="0.3">
      <c r="A50" t="s">
        <v>103</v>
      </c>
      <c r="B50">
        <v>27</v>
      </c>
      <c r="C50" s="1">
        <f>3500/B50</f>
        <v>129.62962962962962</v>
      </c>
    </row>
    <row r="51" spans="1:3" x14ac:dyDescent="0.3">
      <c r="A51" t="s">
        <v>16</v>
      </c>
      <c r="B51">
        <v>10</v>
      </c>
      <c r="C51" s="1">
        <f>1555/B51</f>
        <v>155.5</v>
      </c>
    </row>
    <row r="52" spans="1:3" x14ac:dyDescent="0.3">
      <c r="A52" t="s">
        <v>115</v>
      </c>
      <c r="B52">
        <v>8</v>
      </c>
      <c r="C52" s="1">
        <f>1775/B52</f>
        <v>221.875</v>
      </c>
    </row>
    <row r="53" spans="1:3" x14ac:dyDescent="0.3">
      <c r="A53" t="s">
        <v>88</v>
      </c>
      <c r="B53">
        <v>27</v>
      </c>
      <c r="C53" s="1">
        <f t="shared" si="4"/>
        <v>74.074074074074076</v>
      </c>
    </row>
    <row r="54" spans="1:3" x14ac:dyDescent="0.3">
      <c r="A54" t="s">
        <v>89</v>
      </c>
      <c r="B54">
        <v>13</v>
      </c>
      <c r="C54" s="1">
        <f t="shared" si="4"/>
        <v>153.84615384615384</v>
      </c>
    </row>
    <row r="55" spans="1:3" x14ac:dyDescent="0.3">
      <c r="A55" t="s">
        <v>17</v>
      </c>
      <c r="B55">
        <v>6</v>
      </c>
      <c r="C55" s="1">
        <f>2100/B55</f>
        <v>350</v>
      </c>
    </row>
    <row r="56" spans="1:3" x14ac:dyDescent="0.3">
      <c r="A56" t="s">
        <v>90</v>
      </c>
      <c r="B56">
        <v>7</v>
      </c>
      <c r="C56" s="1">
        <f>1945/B56</f>
        <v>277.85714285714283</v>
      </c>
    </row>
    <row r="57" spans="1:3" x14ac:dyDescent="0.3">
      <c r="A57" t="s">
        <v>91</v>
      </c>
      <c r="B57">
        <v>8</v>
      </c>
      <c r="C57" s="1">
        <f>1775/B57</f>
        <v>221.875</v>
      </c>
    </row>
    <row r="58" spans="1:3" x14ac:dyDescent="0.3">
      <c r="A58" t="s">
        <v>92</v>
      </c>
      <c r="B58">
        <v>9</v>
      </c>
      <c r="C58" s="1">
        <f>1600/B58</f>
        <v>177.77777777777777</v>
      </c>
    </row>
    <row r="59" spans="1:3" x14ac:dyDescent="0.3">
      <c r="A59" t="s">
        <v>138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139</v>
      </c>
      <c r="B60">
        <v>10.5</v>
      </c>
      <c r="C60" s="1">
        <f t="shared" si="16"/>
        <v>190.47619047619048</v>
      </c>
    </row>
    <row r="61" spans="1:3" x14ac:dyDescent="0.3">
      <c r="A61" t="s">
        <v>18</v>
      </c>
      <c r="B61">
        <v>20</v>
      </c>
      <c r="C61" s="1">
        <f t="shared" si="4"/>
        <v>100</v>
      </c>
    </row>
    <row r="62" spans="1:3" x14ac:dyDescent="0.3">
      <c r="A62" t="s">
        <v>93</v>
      </c>
      <c r="B62">
        <v>10</v>
      </c>
      <c r="C62" s="1">
        <f t="shared" si="4"/>
        <v>200</v>
      </c>
    </row>
    <row r="63" spans="1:3" x14ac:dyDescent="0.3">
      <c r="A63" t="s">
        <v>94</v>
      </c>
      <c r="B63">
        <v>15</v>
      </c>
      <c r="C63" s="1">
        <f t="shared" si="4"/>
        <v>133.33333333333334</v>
      </c>
    </row>
    <row r="64" spans="1:3" x14ac:dyDescent="0.3">
      <c r="A64" t="s">
        <v>19</v>
      </c>
      <c r="B64">
        <v>10</v>
      </c>
      <c r="C64" s="1">
        <f>1560/B64</f>
        <v>156</v>
      </c>
    </row>
    <row r="65" spans="1:3" x14ac:dyDescent="0.3">
      <c r="A65" t="s">
        <v>26</v>
      </c>
      <c r="B65">
        <v>20</v>
      </c>
      <c r="C65" s="1">
        <f>3040/B65</f>
        <v>152</v>
      </c>
    </row>
    <row r="66" spans="1:3" x14ac:dyDescent="0.3">
      <c r="A66" t="s">
        <v>114</v>
      </c>
      <c r="B66">
        <v>10</v>
      </c>
      <c r="C66" s="1">
        <f t="shared" ref="C66:C67" si="17">2000/B66</f>
        <v>200</v>
      </c>
    </row>
    <row r="67" spans="1:3" x14ac:dyDescent="0.3">
      <c r="A67" t="s">
        <v>140</v>
      </c>
      <c r="B67">
        <v>9.8000000000000007</v>
      </c>
      <c r="C67" s="1">
        <f t="shared" si="17"/>
        <v>204.08163265306121</v>
      </c>
    </row>
    <row r="68" spans="1:3" x14ac:dyDescent="0.3">
      <c r="A68" t="s">
        <v>111</v>
      </c>
      <c r="B68">
        <v>10</v>
      </c>
      <c r="C68" s="1">
        <f t="shared" ref="C68:C71" si="18">2000/B68</f>
        <v>200</v>
      </c>
    </row>
    <row r="69" spans="1:3" x14ac:dyDescent="0.3">
      <c r="A69" t="s">
        <v>112</v>
      </c>
      <c r="B69">
        <v>25</v>
      </c>
      <c r="C69" s="1">
        <f t="shared" si="18"/>
        <v>80</v>
      </c>
    </row>
    <row r="70" spans="1:3" x14ac:dyDescent="0.3">
      <c r="A70" t="s">
        <v>113</v>
      </c>
      <c r="B70">
        <v>11</v>
      </c>
      <c r="C70" s="1">
        <f t="shared" si="18"/>
        <v>181.81818181818181</v>
      </c>
    </row>
    <row r="71" spans="1:3" x14ac:dyDescent="0.3">
      <c r="A71" t="s">
        <v>156</v>
      </c>
      <c r="B71">
        <v>320</v>
      </c>
      <c r="C71" s="1">
        <f t="shared" si="18"/>
        <v>6.25</v>
      </c>
    </row>
    <row r="72" spans="1:3" x14ac:dyDescent="0.3">
      <c r="A72" t="s">
        <v>22</v>
      </c>
      <c r="B72">
        <v>6</v>
      </c>
      <c r="C72" s="1">
        <f>1910/B72</f>
        <v>318.33333333333331</v>
      </c>
    </row>
    <row r="73" spans="1:3" x14ac:dyDescent="0.3">
      <c r="A73" t="s">
        <v>20</v>
      </c>
      <c r="B73">
        <v>11</v>
      </c>
      <c r="C73" s="1">
        <f t="shared" si="4"/>
        <v>181.81818181818181</v>
      </c>
    </row>
    <row r="74" spans="1:3" x14ac:dyDescent="0.3">
      <c r="A74" t="s">
        <v>21</v>
      </c>
      <c r="B74">
        <v>8</v>
      </c>
      <c r="C74" s="1">
        <f>1695/B74</f>
        <v>211.875</v>
      </c>
    </row>
    <row r="75" spans="1:3" x14ac:dyDescent="0.3">
      <c r="A75" t="s">
        <v>141</v>
      </c>
      <c r="B75">
        <v>320</v>
      </c>
      <c r="C75" s="1">
        <f t="shared" ref="C75" si="19">2000/B75</f>
        <v>6.25</v>
      </c>
    </row>
    <row r="76" spans="1:3" x14ac:dyDescent="0.3">
      <c r="A76" t="s">
        <v>23</v>
      </c>
      <c r="B76">
        <v>15</v>
      </c>
      <c r="C76" s="1">
        <f t="shared" si="4"/>
        <v>133.33333333333334</v>
      </c>
    </row>
    <row r="77" spans="1:3" x14ac:dyDescent="0.3">
      <c r="A77" t="s">
        <v>24</v>
      </c>
      <c r="B77">
        <v>12</v>
      </c>
      <c r="C77" s="1">
        <f>2700/B77</f>
        <v>225</v>
      </c>
    </row>
    <row r="78" spans="1:3" x14ac:dyDescent="0.3">
      <c r="A78" t="s">
        <v>28</v>
      </c>
      <c r="B78">
        <v>41</v>
      </c>
      <c r="C78" s="1">
        <f>4000/B78</f>
        <v>97.560975609756099</v>
      </c>
    </row>
    <row r="79" spans="1:3" x14ac:dyDescent="0.3">
      <c r="A79" t="s">
        <v>27</v>
      </c>
      <c r="B79">
        <v>9</v>
      </c>
      <c r="C79" s="1">
        <f>2610/B79</f>
        <v>290</v>
      </c>
    </row>
    <row r="80" spans="1:3" x14ac:dyDescent="0.3">
      <c r="A80" t="s">
        <v>85</v>
      </c>
      <c r="B80">
        <v>240</v>
      </c>
      <c r="C80" s="1">
        <f t="shared" si="4"/>
        <v>8.3333333333333339</v>
      </c>
    </row>
    <row r="81" spans="1:3" x14ac:dyDescent="0.3">
      <c r="A81" t="s">
        <v>143</v>
      </c>
      <c r="B81">
        <v>10</v>
      </c>
      <c r="C81" s="1">
        <f>1560/B81</f>
        <v>156</v>
      </c>
    </row>
    <row r="82" spans="1:3" x14ac:dyDescent="0.3">
      <c r="A82" t="s">
        <v>142</v>
      </c>
      <c r="B82">
        <v>5.7</v>
      </c>
      <c r="C82" s="1">
        <f>1910/B82</f>
        <v>335.08771929824559</v>
      </c>
    </row>
    <row r="83" spans="1:3" x14ac:dyDescent="0.3">
      <c r="A83" t="s">
        <v>144</v>
      </c>
      <c r="B83">
        <v>20</v>
      </c>
      <c r="C83" s="1">
        <f t="shared" ref="C83" si="20">2000/B83</f>
        <v>100</v>
      </c>
    </row>
    <row r="84" spans="1:3" x14ac:dyDescent="0.3">
      <c r="A84" t="s">
        <v>25</v>
      </c>
      <c r="B84">
        <v>9</v>
      </c>
      <c r="C84" s="1">
        <f>1080/B84</f>
        <v>120</v>
      </c>
    </row>
    <row r="85" spans="1:3" x14ac:dyDescent="0.3">
      <c r="A85" t="s">
        <v>106</v>
      </c>
      <c r="B85">
        <v>23</v>
      </c>
      <c r="C85" s="1">
        <f t="shared" si="4"/>
        <v>86.956521739130437</v>
      </c>
    </row>
    <row r="86" spans="1:3" x14ac:dyDescent="0.3">
      <c r="A86" t="s">
        <v>108</v>
      </c>
      <c r="B86">
        <v>34</v>
      </c>
      <c r="C86" s="1">
        <f t="shared" si="4"/>
        <v>58.823529411764703</v>
      </c>
    </row>
    <row r="87" spans="1:3" x14ac:dyDescent="0.3">
      <c r="A87" t="s">
        <v>109</v>
      </c>
      <c r="B87">
        <v>25</v>
      </c>
      <c r="C87" s="1">
        <f t="shared" si="4"/>
        <v>80</v>
      </c>
    </row>
    <row r="88" spans="1:3" x14ac:dyDescent="0.3">
      <c r="A88" t="s">
        <v>110</v>
      </c>
      <c r="B88">
        <v>10</v>
      </c>
      <c r="C88" s="1">
        <f>1560/B88</f>
        <v>156</v>
      </c>
    </row>
    <row r="89" spans="1:3" x14ac:dyDescent="0.3">
      <c r="A89" t="s">
        <v>107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29</v>
      </c>
      <c r="B90">
        <v>20</v>
      </c>
      <c r="C90" s="1">
        <f t="shared" si="4"/>
        <v>100</v>
      </c>
    </row>
    <row r="91" spans="1:3" x14ac:dyDescent="0.3">
      <c r="A91" t="s">
        <v>104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105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145</v>
      </c>
      <c r="B93">
        <v>16</v>
      </c>
      <c r="C93" s="1">
        <f t="shared" si="23"/>
        <v>125</v>
      </c>
    </row>
    <row r="94" spans="1:3" x14ac:dyDescent="0.3">
      <c r="A94" t="s">
        <v>147</v>
      </c>
      <c r="B94">
        <v>40</v>
      </c>
      <c r="C94" s="1">
        <f>3550/B94</f>
        <v>88.75</v>
      </c>
    </row>
    <row r="95" spans="1:3" x14ac:dyDescent="0.3">
      <c r="A95" t="s">
        <v>146</v>
      </c>
      <c r="B95">
        <v>9.6999999999999993</v>
      </c>
      <c r="C95" s="1">
        <f>1560/B95</f>
        <v>160.82474226804126</v>
      </c>
    </row>
    <row r="96" spans="1:3" x14ac:dyDescent="0.3">
      <c r="A96" t="s">
        <v>148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10" sqref="F10:G10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78" t="s">
        <v>83</v>
      </c>
      <c r="B1" s="78"/>
      <c r="C1" s="78"/>
      <c r="D1" s="78"/>
      <c r="E1" s="78"/>
      <c r="F1" s="78"/>
    </row>
    <row r="2" spans="1:8" x14ac:dyDescent="0.3">
      <c r="A2" s="78"/>
      <c r="B2" s="78"/>
      <c r="C2" s="78"/>
      <c r="D2" s="78"/>
      <c r="E2" s="78"/>
      <c r="F2" s="78"/>
    </row>
    <row r="3" spans="1:8" x14ac:dyDescent="0.3">
      <c r="B3" s="90"/>
      <c r="C3" s="91"/>
      <c r="D3" s="91"/>
    </row>
    <row r="4" spans="1:8" ht="15" customHeight="1" x14ac:dyDescent="0.3">
      <c r="A4" s="79" t="s">
        <v>158</v>
      </c>
      <c r="B4" s="80"/>
      <c r="C4" s="80"/>
      <c r="D4" s="80"/>
      <c r="E4" s="80"/>
      <c r="F4" s="80"/>
    </row>
    <row r="5" spans="1:8" ht="15" customHeight="1" x14ac:dyDescent="0.3">
      <c r="A5" s="80"/>
      <c r="B5" s="80"/>
      <c r="C5" s="80"/>
      <c r="D5" s="80"/>
      <c r="E5" s="80"/>
      <c r="F5" s="80"/>
    </row>
    <row r="6" spans="1:8" ht="15" customHeight="1" x14ac:dyDescent="0.3">
      <c r="A6" s="80"/>
      <c r="B6" s="80"/>
      <c r="C6" s="80"/>
      <c r="D6" s="80"/>
      <c r="E6" s="80"/>
      <c r="F6" s="80"/>
    </row>
    <row r="7" spans="1:8" x14ac:dyDescent="0.3">
      <c r="A7" s="80"/>
      <c r="B7" s="80"/>
      <c r="C7" s="80"/>
      <c r="D7" s="80"/>
      <c r="E7" s="80"/>
      <c r="F7" s="80"/>
    </row>
    <row r="8" spans="1:8" ht="4.5" customHeight="1" x14ac:dyDescent="0.3"/>
    <row r="9" spans="1:8" ht="15" customHeight="1" x14ac:dyDescent="0.3">
      <c r="A9" s="81" t="s">
        <v>168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">
      <c r="A10" s="82"/>
      <c r="B10" s="6" t="s">
        <v>33</v>
      </c>
      <c r="C10" s="84"/>
      <c r="D10" s="84"/>
      <c r="E10" s="34"/>
      <c r="F10" s="88" t="s">
        <v>69</v>
      </c>
      <c r="G10" s="89"/>
      <c r="H10" s="31"/>
    </row>
    <row r="11" spans="1:8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169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81" t="s">
        <v>170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171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172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15.6" x14ac:dyDescent="0.3">
      <c r="A54" s="81" t="s">
        <v>173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174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2">
    <mergeCell ref="A54:A61"/>
    <mergeCell ref="C55:D55"/>
    <mergeCell ref="B61:D61"/>
    <mergeCell ref="A63:A70"/>
    <mergeCell ref="C64:D64"/>
    <mergeCell ref="B70:D70"/>
    <mergeCell ref="A36:A43"/>
    <mergeCell ref="C37:D37"/>
    <mergeCell ref="B43:D43"/>
    <mergeCell ref="A45:A52"/>
    <mergeCell ref="C46:D46"/>
    <mergeCell ref="B52:D52"/>
    <mergeCell ref="A18:A25"/>
    <mergeCell ref="C19:D19"/>
    <mergeCell ref="B25:D25"/>
    <mergeCell ref="A27:A34"/>
    <mergeCell ref="C28:D28"/>
    <mergeCell ref="B34:D34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84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97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161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ht="15" customHeight="1" x14ac:dyDescent="0.3">
      <c r="A11" s="82"/>
      <c r="B11" s="13"/>
      <c r="C11" s="13"/>
      <c r="D11" s="14"/>
      <c r="E11" s="18"/>
      <c r="F11" s="88" t="s">
        <v>70</v>
      </c>
      <c r="G11" s="92"/>
    </row>
    <row r="12" spans="1:7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162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163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164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165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166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167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zoomScaleNormal="100" workbookViewId="0">
      <selection activeCell="F12" sqref="F12:G12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78" t="s">
        <v>77</v>
      </c>
      <c r="B1" s="78"/>
      <c r="C1" s="78"/>
      <c r="D1" s="78"/>
      <c r="E1" s="78"/>
      <c r="F1" s="78"/>
    </row>
    <row r="2" spans="1:8" x14ac:dyDescent="0.3">
      <c r="A2" s="78"/>
      <c r="B2" s="78"/>
      <c r="C2" s="78"/>
      <c r="D2" s="78"/>
      <c r="E2" s="78"/>
      <c r="F2" s="78"/>
    </row>
    <row r="4" spans="1:8" ht="15" customHeight="1" x14ac:dyDescent="0.3">
      <c r="A4" s="79" t="s">
        <v>98</v>
      </c>
      <c r="B4" s="79"/>
      <c r="C4" s="79"/>
      <c r="D4" s="79"/>
      <c r="E4" s="79"/>
      <c r="F4" s="79"/>
    </row>
    <row r="5" spans="1:8" ht="15" customHeight="1" x14ac:dyDescent="0.3">
      <c r="A5" s="79"/>
      <c r="B5" s="79"/>
      <c r="C5" s="79"/>
      <c r="D5" s="79"/>
      <c r="E5" s="79"/>
      <c r="F5" s="79"/>
    </row>
    <row r="6" spans="1:8" ht="15" customHeight="1" x14ac:dyDescent="0.3">
      <c r="A6" s="79"/>
      <c r="B6" s="79"/>
      <c r="C6" s="79"/>
      <c r="D6" s="79"/>
      <c r="E6" s="79"/>
      <c r="F6" s="79"/>
    </row>
    <row r="7" spans="1:8" x14ac:dyDescent="0.3">
      <c r="A7" s="79"/>
      <c r="B7" s="79"/>
      <c r="C7" s="79"/>
      <c r="D7" s="79"/>
      <c r="E7" s="79"/>
      <c r="F7" s="79"/>
    </row>
    <row r="8" spans="1:8" ht="4.5" customHeight="1" x14ac:dyDescent="0.3"/>
    <row r="9" spans="1:8" ht="15" customHeight="1" x14ac:dyDescent="0.3">
      <c r="A9" s="81" t="s">
        <v>160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8" ht="15" customHeight="1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175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176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177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178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179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180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3" sqref="F13:G13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78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181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ht="15" customHeight="1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182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183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184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185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186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187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zoomScaleNormal="100" workbookViewId="0">
      <selection activeCell="F14" sqref="F14:G14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79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93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188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189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190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191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192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193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194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zoomScaleNormal="100" workbookViewId="0">
      <selection activeCell="F15" sqref="F15:G15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80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98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195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196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197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198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199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200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201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topLeftCell="A2" zoomScaleNormal="100" workbookViewId="0">
      <selection activeCell="F16" sqref="F16:G16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81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98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202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203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204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205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206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207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208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tabSelected="1" zoomScaleNormal="100" workbookViewId="0">
      <selection activeCell="A71" sqref="A7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82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93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209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">
      <c r="A10" s="82"/>
      <c r="B10" s="6" t="s">
        <v>33</v>
      </c>
      <c r="C10" s="84"/>
      <c r="D10" s="84"/>
      <c r="E10" s="34"/>
      <c r="F10" s="94" t="s">
        <v>76</v>
      </c>
      <c r="G10" s="95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94" t="s">
        <v>74</v>
      </c>
      <c r="G16" s="95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210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211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212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213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214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215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2" ma:contentTypeDescription="Create a new document." ma:contentTypeScope="" ma:versionID="ca7b48b68df9a9b27e4beab9a0fba69b">
  <xsd:schema xmlns:xsd="http://www.w3.org/2001/XMLSchema" xmlns:xs="http://www.w3.org/2001/XMLSchema" xmlns:p="http://schemas.microsoft.com/office/2006/metadata/properties" xmlns:ns3="014766f9-f03f-4f82-9f7b-28147283a54f" targetNamespace="http://schemas.microsoft.com/office/2006/metadata/properties" ma:root="true" ma:fieldsID="eeed17e1dbdfc8fd591a0c376e26bef6" ns3:_="">
    <xsd:import namespace="014766f9-f03f-4f82-9f7b-28147283a5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A137F9-C418-4648-BA44-4E058AB9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Smith, Sierra</cp:lastModifiedBy>
  <cp:lastPrinted>2016-09-28T18:03:21Z</cp:lastPrinted>
  <dcterms:created xsi:type="dcterms:W3CDTF">2016-08-10T12:35:19Z</dcterms:created>
  <dcterms:modified xsi:type="dcterms:W3CDTF">2024-07-01T19:26:42Z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