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autoCompressPictures="0"/>
  <mc:AlternateContent xmlns:mc="http://schemas.openxmlformats.org/markup-compatibility/2006">
    <mc:Choice Requires="x15">
      <x15ac:absPath xmlns:x15ac="http://schemas.microsoft.com/office/spreadsheetml/2010/11/ac" url="https://ncconnect.sharepoint.com/sites/OSHRDocumentLibrary/NC Flex Benefits Wellness Employee Recognition/Wellness/Miles for Wellness/Spreadsheets/"/>
    </mc:Choice>
  </mc:AlternateContent>
  <xr:revisionPtr revIDLastSave="9" documentId="8_{CDD19944-33CC-46FD-A266-8EA79C0BF85D}" xr6:coauthVersionLast="47" xr6:coauthVersionMax="47" xr10:uidLastSave="{A8ED5861-FD5F-4078-945B-783E166FEDF4}"/>
  <bookViews>
    <workbookView xWindow="-108" yWindow="-108" windowWidth="23256" windowHeight="12456" activeTab="1" xr2:uid="{00000000-000D-0000-FFFF-FFFF00000000}"/>
  </bookViews>
  <sheets>
    <sheet name=" Team Roster Tab" sheetId="3" r:id="rId1"/>
    <sheet name="Captain's Tracking Sheet" sheetId="1" r:id="rId2"/>
    <sheet name="DropDownValues" sheetId="2" state="hidden" r:id="rId3"/>
  </sheets>
  <definedNames>
    <definedName name="_xlnm._FilterDatabase" localSheetId="0" hidden="1">' Team Roster Tab'!$B$1:$H$9</definedName>
    <definedName name="Agency">OFFSET(DropDownValues!$B$2,0,0,COUNTA(DropDownValues!$B$2:$B$200),1)</definedName>
    <definedName name="NumParticipants">OFFSET(DropDownValues!$D$2,0,0,COUNTA(DropDownValues!$D$2:$D$100),1)</definedName>
    <definedName name="_xlnm.Print_Area" localSheetId="1">'Captain''s Tracking Sheet'!$A$1:$O$55</definedName>
    <definedName name="TeamMembers">OFFSET('Captain''s Tracking Sheet'!$C$24,0,0,COUNTA('Captain''s Tracking Sheet'!$C$24:$C$33),1)</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E9" i="1" l="1"/>
  <c r="E8" i="1"/>
  <c r="L9" i="1"/>
  <c r="H36" i="1" l="1"/>
  <c r="I36" i="1"/>
  <c r="J36" i="1"/>
  <c r="K36" i="1"/>
  <c r="L36" i="1"/>
  <c r="M36" i="1"/>
  <c r="N36" i="1"/>
  <c r="G36" i="1"/>
  <c r="F18" i="1"/>
  <c r="L11" i="1" l="1"/>
  <c r="C30" i="1" l="1"/>
  <c r="P30" i="1" s="1"/>
  <c r="C25" i="1" l="1"/>
  <c r="P25" i="1" s="1"/>
  <c r="C26" i="1"/>
  <c r="P26" i="1" s="1"/>
  <c r="C27" i="1"/>
  <c r="P27" i="1" s="1"/>
  <c r="C28" i="1"/>
  <c r="P28" i="1" s="1"/>
  <c r="C29" i="1"/>
  <c r="P29" i="1" s="1"/>
  <c r="C31" i="1"/>
  <c r="P31" i="1" s="1"/>
  <c r="C32" i="1"/>
  <c r="P32" i="1" s="1"/>
  <c r="C33" i="1"/>
  <c r="P33" i="1" s="1"/>
  <c r="C24" i="1"/>
  <c r="P24" i="1" s="1"/>
  <c r="L18" i="1"/>
  <c r="I18" i="1"/>
  <c r="F24" i="1" l="1"/>
  <c r="O24" i="1" s="1"/>
  <c r="F25" i="1"/>
  <c r="O25" i="1" l="1"/>
  <c r="G34" i="1"/>
  <c r="G37" i="1" s="1"/>
  <c r="H34" i="1"/>
  <c r="H37" i="1" s="1"/>
  <c r="I34" i="1"/>
  <c r="J34" i="1"/>
  <c r="J37" i="1" s="1"/>
  <c r="K34" i="1"/>
  <c r="L34" i="1"/>
  <c r="M34" i="1"/>
  <c r="N34" i="1"/>
  <c r="N37" i="1" s="1"/>
  <c r="F33" i="1"/>
  <c r="O33" i="1" s="1"/>
  <c r="F31" i="1"/>
  <c r="O31" i="1" s="1"/>
  <c r="F29" i="1"/>
  <c r="O29" i="1" s="1"/>
  <c r="F27" i="1"/>
  <c r="O27" i="1" s="1"/>
  <c r="F32" i="1"/>
  <c r="O32" i="1" s="1"/>
  <c r="F30" i="1"/>
  <c r="O30" i="1" s="1"/>
  <c r="F28" i="1"/>
  <c r="O28" i="1" s="1"/>
  <c r="F26" i="1"/>
  <c r="M35" i="1" l="1"/>
  <c r="M37" i="1"/>
  <c r="L35" i="1"/>
  <c r="L37" i="1"/>
  <c r="K35" i="1"/>
  <c r="K37" i="1"/>
  <c r="O26" i="1"/>
  <c r="I35" i="1"/>
  <c r="I37" i="1"/>
  <c r="J35" i="1"/>
  <c r="N35" i="1"/>
  <c r="F16" i="1"/>
  <c r="F14" i="1" s="1"/>
  <c r="H35" i="1"/>
  <c r="G35" i="1"/>
  <c r="F34" i="1"/>
  <c r="N15" i="1" s="1"/>
  <c r="F37" i="1" l="1"/>
  <c r="F35" i="1"/>
</calcChain>
</file>

<file path=xl/sharedStrings.xml><?xml version="1.0" encoding="utf-8"?>
<sst xmlns="http://schemas.openxmlformats.org/spreadsheetml/2006/main" count="160" uniqueCount="154">
  <si>
    <t>Agency</t>
  </si>
  <si>
    <t>01</t>
  </si>
  <si>
    <t>02</t>
  </si>
  <si>
    <t>03</t>
  </si>
  <si>
    <t>04</t>
  </si>
  <si>
    <t>05</t>
  </si>
  <si>
    <t>06</t>
  </si>
  <si>
    <t>07</t>
  </si>
  <si>
    <t>08</t>
  </si>
  <si>
    <t>09</t>
  </si>
  <si>
    <t>10</t>
  </si>
  <si>
    <t>Team Name</t>
  </si>
  <si>
    <t>Team Member</t>
  </si>
  <si>
    <t>Week 1</t>
  </si>
  <si>
    <t>Week 2</t>
  </si>
  <si>
    <t>Week 3</t>
  </si>
  <si>
    <t>Week 4</t>
  </si>
  <si>
    <t>Week 5</t>
  </si>
  <si>
    <t>Week 6</t>
  </si>
  <si>
    <t>Week 7</t>
  </si>
  <si>
    <t>Week 8</t>
  </si>
  <si>
    <t>Totals</t>
  </si>
  <si>
    <t>#</t>
  </si>
  <si>
    <t>Name</t>
  </si>
  <si>
    <t>Team Total Steps</t>
  </si>
  <si>
    <t>Appalachian State University</t>
  </si>
  <si>
    <t>East Carolina University</t>
  </si>
  <si>
    <t>Elizabeth City State University</t>
  </si>
  <si>
    <t>Fayetteville State University</t>
  </si>
  <si>
    <t>NC A&amp;T State University</t>
  </si>
  <si>
    <t>NC Central University</t>
  </si>
  <si>
    <t>NC State University</t>
  </si>
  <si>
    <t>Western Carolina University</t>
  </si>
  <si>
    <t>Winston-Salem State University</t>
  </si>
  <si>
    <t>Captain's Phone</t>
  </si>
  <si>
    <t>Team Captain Name</t>
  </si>
  <si>
    <t>Captain's Email</t>
  </si>
  <si>
    <t>Individual Highest Step Total</t>
  </si>
  <si>
    <t>NumParticipants</t>
  </si>
  <si>
    <t>Weeks</t>
  </si>
  <si>
    <t># Males</t>
  </si>
  <si>
    <t># Females</t>
  </si>
  <si>
    <t>Team Total Miles*</t>
  </si>
  <si>
    <t>Agen./Univ. Subdiv.</t>
  </si>
  <si>
    <t>NC Community Colleges</t>
  </si>
  <si>
    <t>NC Board of Elections</t>
  </si>
  <si>
    <t>NC Board of Cosmetic Arts</t>
  </si>
  <si>
    <t>NC Housing Finance</t>
  </si>
  <si>
    <t>NC School of Science &amp; Math</t>
  </si>
  <si>
    <t>UNC Asheville</t>
  </si>
  <si>
    <t>UNC Chapel Hill</t>
  </si>
  <si>
    <t>UNC Charlotte</t>
  </si>
  <si>
    <t>UNC Greensboro</t>
  </si>
  <si>
    <t>UNC Pembroke</t>
  </si>
  <si>
    <t>UNC Wilmington</t>
  </si>
  <si>
    <t>“I acknowledge that the steps that I am submitting are an accurate representation of my team's activity and mileage.”</t>
  </si>
  <si>
    <t xml:space="preserve">                   Team Captain Signature </t>
  </si>
  <si>
    <t>* Conversion factor of 2,000 steps equals 1 mile and will calculate automatically</t>
  </si>
  <si>
    <t>Agency/Univ.Employer</t>
  </si>
  <si>
    <t>i.e. - Div. of Water Quality; Forestry; Your place of work</t>
  </si>
  <si>
    <t>NC Wildlife Resources Commission</t>
  </si>
  <si>
    <t>UNC School of the Arts</t>
  </si>
  <si>
    <t>Gender</t>
  </si>
  <si>
    <t>Participant Last Name</t>
  </si>
  <si>
    <t>Participant First Name</t>
  </si>
  <si>
    <t>Phone</t>
  </si>
  <si>
    <t>Email</t>
  </si>
  <si>
    <t>Team Member Average Steps</t>
  </si>
  <si>
    <t>Weekly Team Participants</t>
  </si>
  <si>
    <t>Total Number of Team Members</t>
  </si>
  <si>
    <t>Agency/University</t>
  </si>
  <si>
    <t>(Captain's typed signature)</t>
  </si>
  <si>
    <t>Weekly Average Step Total</t>
  </si>
  <si>
    <t>Report This White Number</t>
  </si>
  <si>
    <r>
      <t xml:space="preserve">This spreadsheet should be electronically signed (typed signature), upon submission to the </t>
    </r>
    <r>
      <rPr>
        <b/>
        <i/>
        <sz val="10"/>
        <color theme="1"/>
        <rFont val="Verdana"/>
        <family val="2"/>
        <scheme val="minor"/>
      </rPr>
      <t xml:space="preserve">FINAL </t>
    </r>
    <r>
      <rPr>
        <b/>
        <sz val="10"/>
        <color theme="1"/>
        <rFont val="Verdana"/>
        <family val="2"/>
        <scheme val="minor"/>
      </rPr>
      <t>REPORTING LINK.</t>
    </r>
  </si>
  <si>
    <t>NC Education Lottery</t>
  </si>
  <si>
    <r>
      <t xml:space="preserve">Team captains should keep all completed Liability Waiver forms              </t>
    </r>
    <r>
      <rPr>
        <b/>
        <sz val="11"/>
        <color theme="1"/>
        <rFont val="Verdana"/>
        <family val="2"/>
        <scheme val="minor"/>
      </rPr>
      <t xml:space="preserve">                                                                                                           </t>
    </r>
    <r>
      <rPr>
        <b/>
        <sz val="10"/>
        <color theme="1"/>
        <rFont val="Verdana"/>
        <family val="2"/>
        <scheme val="minor"/>
      </rPr>
      <t>Liability Waiver forms are found at: https://oshr.nc.gov/miles-4-wellness-home</t>
    </r>
    <r>
      <rPr>
        <b/>
        <sz val="12"/>
        <color theme="1"/>
        <rFont val="Verdana"/>
        <family val="2"/>
        <scheme val="minor"/>
      </rPr>
      <t xml:space="preserve">   </t>
    </r>
  </si>
  <si>
    <t>Administrative Office of the Courts/Judicial</t>
  </si>
  <si>
    <t>Asheville Peak Academy</t>
  </si>
  <si>
    <t>Auctioneer Licensing Board</t>
  </si>
  <si>
    <t>Cape Fear Center for Inquiry</t>
  </si>
  <si>
    <t>Carteret Community College</t>
  </si>
  <si>
    <t>Charlotte Secondary School</t>
  </si>
  <si>
    <t>College of Albemarle</t>
  </si>
  <si>
    <t>Community School of Davidson</t>
  </si>
  <si>
    <t>Corvian Community School</t>
  </si>
  <si>
    <t>Dept of Administration</t>
  </si>
  <si>
    <t>Dept of Adult Correction</t>
  </si>
  <si>
    <t>Dept of Agriculture &amp; Consumer Services</t>
  </si>
  <si>
    <t>Dept of Commerce</t>
  </si>
  <si>
    <t>Dept of Environmental Quality</t>
  </si>
  <si>
    <t>Dept of Health &amp; Human Services</t>
  </si>
  <si>
    <t>Dept of Information Technology</t>
  </si>
  <si>
    <t>Dept of Insurance</t>
  </si>
  <si>
    <t>Dept of Justice</t>
  </si>
  <si>
    <t>Dept of Labor</t>
  </si>
  <si>
    <t>Dept of Military &amp; Veteran Affairs</t>
  </si>
  <si>
    <t>Dept of Natural &amp; Cultural Resources</t>
  </si>
  <si>
    <t>Dept of Public Instruction (LEAs)</t>
  </si>
  <si>
    <t>Dept of Public Safety</t>
  </si>
  <si>
    <t>Dept of Revenue</t>
  </si>
  <si>
    <t>Dept of Transportation</t>
  </si>
  <si>
    <t>Discovery Charter School</t>
  </si>
  <si>
    <t>Edgecombe Community College</t>
  </si>
  <si>
    <t>General Assembly Legislative</t>
  </si>
  <si>
    <t>Glow Academy</t>
  </si>
  <si>
    <t>Haliwa Saponi Tribal School</t>
  </si>
  <si>
    <t>Hobgood Charter School</t>
  </si>
  <si>
    <t>Information Technology Services (ITS)</t>
  </si>
  <si>
    <t>Invest Collegiate Consortium</t>
  </si>
  <si>
    <t>Jackson Day School</t>
  </si>
  <si>
    <t>Longleaf School of the Arts</t>
  </si>
  <si>
    <t>Martin Community College</t>
  </si>
  <si>
    <t>Mayland Tech Community College</t>
  </si>
  <si>
    <t>Moore Montessori Community Charter School</t>
  </si>
  <si>
    <t>Mountain Community School</t>
  </si>
  <si>
    <t>Mountain Discovery Charter</t>
  </si>
  <si>
    <t>Nash Community College</t>
  </si>
  <si>
    <t>N East Carolina Prep</t>
  </si>
  <si>
    <t>NC Board of Barber and Electrolysis Examiners</t>
  </si>
  <si>
    <t>NC Board of Opticians</t>
  </si>
  <si>
    <t>NC Ethics Commission</t>
  </si>
  <si>
    <t>NC Psychology Board</t>
  </si>
  <si>
    <t>Office of Administrative Hearings</t>
  </si>
  <si>
    <t>Office of the Governor</t>
  </si>
  <si>
    <t>Office of Secretary of State</t>
  </si>
  <si>
    <t>Office of State Auditor</t>
  </si>
  <si>
    <t>Office of State Budget &amp; Management</t>
  </si>
  <si>
    <t>Office of State Controller</t>
  </si>
  <si>
    <t>Office of State Human Resources</t>
  </si>
  <si>
    <t>Office of State Treasurer</t>
  </si>
  <si>
    <t>Office of the Commissioner of Banks</t>
  </si>
  <si>
    <t>Oxford Preparatory School</t>
  </si>
  <si>
    <t>Pitt Community College</t>
  </si>
  <si>
    <t>Raleigh Charter High School</t>
  </si>
  <si>
    <t>Raleigh Oak Charter</t>
  </si>
  <si>
    <t>Reaching All Minds Academy</t>
  </si>
  <si>
    <t>Research Triangle High School</t>
  </si>
  <si>
    <t>Roanoke Chowan Community College</t>
  </si>
  <si>
    <t>Sandhills Community College</t>
  </si>
  <si>
    <t>Two Rivers Comm School</t>
  </si>
  <si>
    <t>UNC Health Care</t>
  </si>
  <si>
    <t>UNC Press</t>
  </si>
  <si>
    <t>Uwharrie Charter Academy</t>
  </si>
  <si>
    <t>Wayne Community College</t>
  </si>
  <si>
    <t>Willow Oak Montessori</t>
  </si>
  <si>
    <t>Wilson Community College</t>
  </si>
  <si>
    <t>OTHER</t>
  </si>
  <si>
    <t>UNC System Office</t>
  </si>
  <si>
    <t>The names entered on this sheet will automatically populate to the Captain's Tracking Sheet. If you want to sort the names, please do so on this sheet, as the order they are in on this sheet will be the order they are in on the tracking sheet.</t>
  </si>
  <si>
    <r>
      <rPr>
        <b/>
        <sz val="22"/>
        <color theme="1"/>
        <rFont val="Verdana"/>
        <family val="2"/>
        <scheme val="minor"/>
      </rPr>
      <t>Miles for Wellness Captain's Tracking Sheet</t>
    </r>
    <r>
      <rPr>
        <b/>
        <sz val="14"/>
        <color theme="1"/>
        <rFont val="Verdana"/>
        <family val="2"/>
        <scheme val="minor"/>
      </rPr>
      <t xml:space="preserve">
</t>
    </r>
    <r>
      <rPr>
        <b/>
        <sz val="22"/>
        <color rgb="FF0066FF"/>
        <rFont val="Verdana"/>
        <family val="2"/>
        <scheme val="minor"/>
      </rPr>
      <t>Challenge 32: Fitness At The Fairgrounds</t>
    </r>
    <r>
      <rPr>
        <b/>
        <sz val="14"/>
        <color theme="1"/>
        <rFont val="Verdana"/>
        <family val="2"/>
        <scheme val="minor"/>
      </rPr>
      <t xml:space="preserve">
</t>
    </r>
    <r>
      <rPr>
        <b/>
        <sz val="12"/>
        <color theme="1"/>
        <rFont val="Verdana"/>
        <family val="2"/>
        <scheme val="minor"/>
      </rPr>
      <t xml:space="preserve">
</t>
    </r>
    <r>
      <rPr>
        <b/>
        <i/>
        <sz val="10"/>
        <color rgb="FFFF0000"/>
        <rFont val="Verdana"/>
        <family val="2"/>
        <scheme val="minor"/>
      </rPr>
      <t xml:space="preserve">IMPORTANT NOTE: </t>
    </r>
    <r>
      <rPr>
        <i/>
        <sz val="10"/>
        <color rgb="FFFF0000"/>
        <rFont val="Verdana"/>
        <family val="2"/>
        <scheme val="minor"/>
      </rPr>
      <t xml:space="preserve">This spreadsheet must not be altered in anyway. Alteration of this document can cause elimination from the challenge.                                                                                        </t>
    </r>
    <r>
      <rPr>
        <b/>
        <i/>
        <sz val="11"/>
        <color rgb="FFFF0000"/>
        <rFont val="Verdana"/>
        <family val="2"/>
        <scheme val="minor"/>
      </rPr>
      <t xml:space="preserve">     Instructions to complete:   </t>
    </r>
    <r>
      <rPr>
        <i/>
        <sz val="10"/>
        <color rgb="FFFF0000"/>
        <rFont val="Verdana"/>
        <family val="2"/>
        <scheme val="minor"/>
      </rPr>
      <t xml:space="preserve">                                                                                                                                                                                                               Go to the</t>
    </r>
    <r>
      <rPr>
        <b/>
        <i/>
        <sz val="10"/>
        <color rgb="FFFF0000"/>
        <rFont val="Verdana"/>
        <family val="2"/>
        <scheme val="minor"/>
      </rPr>
      <t xml:space="preserve"> </t>
    </r>
    <r>
      <rPr>
        <b/>
        <i/>
        <u/>
        <sz val="10"/>
        <color rgb="FFFF0000"/>
        <rFont val="Verdana"/>
        <family val="2"/>
        <scheme val="minor"/>
      </rPr>
      <t>RED Team Roster tab bottom left to complete your team contact information</t>
    </r>
    <r>
      <rPr>
        <b/>
        <i/>
        <sz val="10"/>
        <color rgb="FFFF0000"/>
        <rFont val="Verdana"/>
        <family val="2"/>
        <scheme val="minor"/>
      </rPr>
      <t xml:space="preserve">. </t>
    </r>
    <r>
      <rPr>
        <i/>
        <sz val="10"/>
        <color rgb="FFFF0000"/>
        <rFont val="Verdana"/>
        <family val="2"/>
        <scheme val="minor"/>
      </rPr>
      <t>All information will automatically populate below.                                                                                                                                                        This sheet, the Captain's Tracking Sheet, (GRAY TAB BELOW) is used only to input weekly step totals.                                                                                                                    All step totals will automatically calculate.</t>
    </r>
    <r>
      <rPr>
        <b/>
        <i/>
        <sz val="10"/>
        <color rgb="FFFF0000"/>
        <rFont val="Verdana"/>
        <family val="2"/>
        <scheme val="minor"/>
      </rPr>
      <t xml:space="preserve">
</t>
    </r>
  </si>
  <si>
    <t xml:space="preserve"> Participant with Highest Steps</t>
  </si>
  <si>
    <r>
      <t xml:space="preserve">Registration takes place from September 8-22 at: </t>
    </r>
    <r>
      <rPr>
        <b/>
        <sz val="10"/>
        <color theme="1"/>
        <rFont val="Verdana"/>
        <family val="2"/>
        <scheme val="minor"/>
      </rPr>
      <t xml:space="preserve">https://oshr.nc.gov/miles-wellness-challenge-32                                                                                                                         </t>
    </r>
    <r>
      <rPr>
        <sz val="10"/>
        <color theme="1"/>
        <rFont val="Verdana"/>
        <family val="2"/>
        <scheme val="minor"/>
      </rPr>
      <t xml:space="preserve">Captains will receive an electronic reporting link via email, as well as reporting instructions.
Captains will submit the </t>
    </r>
    <r>
      <rPr>
        <b/>
        <i/>
        <sz val="10"/>
        <color theme="1"/>
        <rFont val="Verdana"/>
        <family val="2"/>
        <scheme val="minor"/>
      </rPr>
      <t>Team Total Steps four</t>
    </r>
    <r>
      <rPr>
        <sz val="10"/>
        <color theme="1"/>
        <rFont val="Verdana"/>
        <family val="2"/>
        <scheme val="minor"/>
      </rPr>
      <t xml:space="preserve"> times/every other week </t>
    </r>
    <r>
      <rPr>
        <b/>
        <sz val="10"/>
        <color rgb="FF0066FF"/>
        <rFont val="Verdana"/>
        <family val="2"/>
        <scheme val="minor"/>
      </rPr>
      <t>(white number from the blue box above)</t>
    </r>
    <r>
      <rPr>
        <sz val="10"/>
        <rFont val="Verdana"/>
        <family val="2"/>
        <scheme val="minor"/>
      </rPr>
      <t xml:space="preserve">, </t>
    </r>
    <r>
      <rPr>
        <b/>
        <sz val="10"/>
        <color rgb="FFFF0000"/>
        <rFont val="Verdana"/>
        <family val="2"/>
        <scheme val="minor"/>
      </rPr>
      <t>according to the following schedule:</t>
    </r>
    <r>
      <rPr>
        <sz val="10"/>
        <color theme="1"/>
        <rFont val="Verdana"/>
        <family val="2"/>
        <scheme val="minor"/>
      </rPr>
      <t xml:space="preserve">                                                                                                                                                                                                 </t>
    </r>
    <r>
      <rPr>
        <b/>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sz val="10"/>
        <color rgb="FF00B0F0"/>
        <rFont val="Verdana"/>
        <family val="2"/>
        <scheme val="minor"/>
      </rPr>
      <t xml:space="preserve"> </t>
    </r>
    <r>
      <rPr>
        <sz val="10"/>
        <color theme="1"/>
        <rFont val="Verdana"/>
        <family val="2"/>
        <scheme val="minor"/>
      </rPr>
      <t xml:space="preserve">for Weeks 1 and 2 are due by </t>
    </r>
    <r>
      <rPr>
        <b/>
        <sz val="10"/>
        <color rgb="FF0066FF"/>
        <rFont val="Verdana"/>
        <family val="2"/>
        <scheme val="minor"/>
      </rPr>
      <t>Wednesday, October 8</t>
    </r>
    <r>
      <rPr>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b/>
        <sz val="10"/>
        <color theme="1"/>
        <rFont val="Verdana"/>
        <family val="2"/>
        <scheme val="minor"/>
      </rPr>
      <t xml:space="preserve"> </t>
    </r>
    <r>
      <rPr>
        <sz val="10"/>
        <color theme="1"/>
        <rFont val="Verdana"/>
        <family val="2"/>
        <scheme val="minor"/>
      </rPr>
      <t xml:space="preserve">for Weeks 1 through Week 4 are due by </t>
    </r>
    <r>
      <rPr>
        <b/>
        <sz val="10"/>
        <color rgb="FF0066FF"/>
        <rFont val="Verdana"/>
        <family val="2"/>
        <scheme val="minor"/>
      </rPr>
      <t>Wednesday, October 22</t>
    </r>
    <r>
      <rPr>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sz val="10"/>
        <color theme="1"/>
        <rFont val="Verdana"/>
        <family val="2"/>
        <scheme val="minor"/>
      </rPr>
      <t xml:space="preserve"> for Weeks 1 through Week 6 are due by </t>
    </r>
    <r>
      <rPr>
        <b/>
        <sz val="10"/>
        <color rgb="FF0066FF"/>
        <rFont val="Verdana"/>
        <family val="2"/>
        <scheme val="minor"/>
      </rPr>
      <t>Wednesday, November 5</t>
    </r>
    <r>
      <rPr>
        <sz val="10"/>
        <color theme="1"/>
        <rFont val="Verdana"/>
        <family val="2"/>
        <scheme val="minor"/>
      </rPr>
      <t xml:space="preserve">                                                                                                                                                                                                          </t>
    </r>
    <r>
      <rPr>
        <b/>
        <sz val="10"/>
        <color rgb="FFFF0000"/>
        <rFont val="Verdana"/>
        <family val="2"/>
        <scheme val="minor"/>
      </rPr>
      <t xml:space="preserve"> Final </t>
    </r>
    <r>
      <rPr>
        <b/>
        <i/>
        <sz val="10"/>
        <color rgb="FFFF0000"/>
        <rFont val="Verdana"/>
        <family val="2"/>
        <scheme val="minor"/>
      </rPr>
      <t xml:space="preserve">Team Total Steps </t>
    </r>
    <r>
      <rPr>
        <b/>
        <i/>
        <sz val="10"/>
        <color rgb="FF0066FF"/>
        <rFont val="Verdana"/>
        <family val="2"/>
        <scheme val="minor"/>
      </rPr>
      <t>(BLUE BOX)</t>
    </r>
    <r>
      <rPr>
        <sz val="10"/>
        <color theme="1"/>
        <rFont val="Verdana"/>
        <family val="2"/>
        <scheme val="minor"/>
      </rPr>
      <t xml:space="preserve"> for Weeks 1 through Week 8 are due by Friday, November 21                                                                                                  </t>
    </r>
    <r>
      <rPr>
        <b/>
        <sz val="10"/>
        <color theme="1"/>
        <rFont val="Verdana"/>
        <family val="2"/>
        <scheme val="minor"/>
      </rPr>
      <t xml:space="preserve"> </t>
    </r>
    <r>
      <rPr>
        <b/>
        <u/>
        <sz val="9"/>
        <color rgb="FFFF0000"/>
        <rFont val="Verdana"/>
        <family val="2"/>
        <scheme val="minor"/>
      </rPr>
      <t xml:space="preserve"> </t>
    </r>
    <r>
      <rPr>
        <sz val="10"/>
        <color theme="1"/>
        <rFont val="Verdana"/>
        <family val="2"/>
        <scheme val="minor"/>
      </rPr>
      <t xml:space="preserve">
</t>
    </r>
    <r>
      <rPr>
        <b/>
        <sz val="10"/>
        <color theme="1"/>
        <rFont val="Verdana"/>
        <family val="2"/>
        <scheme val="minor"/>
      </rPr>
      <t xml:space="preserve">****Winners will be announced to captains via email </t>
    </r>
    <r>
      <rPr>
        <b/>
        <sz val="10"/>
        <color rgb="FFFF0000"/>
        <rFont val="Verdana"/>
        <family val="2"/>
        <scheme val="minor"/>
      </rPr>
      <t>on or before</t>
    </r>
    <r>
      <rPr>
        <b/>
        <sz val="10"/>
        <color theme="1"/>
        <rFont val="Verdana"/>
        <family val="2"/>
        <scheme val="minor"/>
      </rPr>
      <t xml:space="preserve"> Monday, December 1****</t>
    </r>
  </si>
  <si>
    <r>
      <rPr>
        <b/>
        <sz val="22"/>
        <color theme="1"/>
        <rFont val="Verdana"/>
        <family val="2"/>
        <scheme val="minor"/>
      </rPr>
      <t>Miles for Wellness Captain's Roster</t>
    </r>
    <r>
      <rPr>
        <b/>
        <sz val="14"/>
        <color theme="1"/>
        <rFont val="Verdana"/>
        <family val="2"/>
        <scheme val="minor"/>
      </rPr>
      <t xml:space="preserve">
</t>
    </r>
    <r>
      <rPr>
        <b/>
        <sz val="20"/>
        <color rgb="FF0066FF"/>
        <rFont val="Verdana"/>
        <family val="2"/>
        <scheme val="minor"/>
      </rPr>
      <t>Challenge 32: Fitness At The Fairgrounds</t>
    </r>
    <r>
      <rPr>
        <b/>
        <sz val="14"/>
        <color theme="1"/>
        <rFont val="Verdana"/>
        <family val="2"/>
        <scheme val="minor"/>
      </rPr>
      <t xml:space="preserve">
</t>
    </r>
    <r>
      <rPr>
        <b/>
        <sz val="12"/>
        <color theme="1"/>
        <rFont val="Verdana"/>
        <family val="2"/>
        <scheme val="minor"/>
      </rPr>
      <t xml:space="preserve">
</t>
    </r>
    <r>
      <rPr>
        <b/>
        <i/>
        <sz val="10"/>
        <color rgb="FFFF0000"/>
        <rFont val="Verdana"/>
        <family val="2"/>
        <scheme val="minor"/>
      </rPr>
      <t xml:space="preserve">IMPORTANT NOTE: This spreadsheet must not be altered in any way. Alteration of this document can cause elimination from the challenge. The information placed here will populate onto the Captain's Tracking Sheet (SEE GRAY TAB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</si>
</sst>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d/yy;@"/>
    <numFmt numFmtId="165" formatCode="#,##0.0"/>
    <numFmt numFmtId="166" formatCode="00"/>
  </numFmts>
  <fonts count="44">
    <font>
      <sz val="10"/>
      <color theme="1"/>
      <name val="Verdana"/>
      <family val="2"/>
      <scheme val="minor"/>
    </font>
    <font>
      <sz val="11"/>
      <color theme="1"/>
      <name val="Verdana"/>
      <family val="2"/>
      <scheme val="minor"/>
    </font>
    <font>
      <sz val="11"/>
      <color theme="1"/>
      <name val="Verdana"/>
      <family val="2"/>
      <scheme val="minor"/>
    </font>
    <font>
      <sz val="10"/>
      <color theme="1"/>
      <name val="Verdana"/>
      <family val="2"/>
      <scheme val="minor"/>
    </font>
    <font>
      <sz val="9"/>
      <color theme="1"/>
      <name val="Verdana"/>
      <family val="2"/>
      <scheme val="minor"/>
    </font>
    <font>
      <b/>
      <sz val="10"/>
      <color theme="1"/>
      <name val="Verdana"/>
      <family val="2"/>
      <scheme val="minor"/>
    </font>
    <font>
      <b/>
      <sz val="10"/>
      <color theme="2" tint="-0.64998321481978816"/>
      <name val="Verdana"/>
      <family val="2"/>
      <scheme val="minor"/>
    </font>
    <font>
      <b/>
      <sz val="12"/>
      <color theme="1"/>
      <name val="Verdana"/>
      <family val="2"/>
      <scheme val="minor"/>
    </font>
    <font>
      <sz val="12"/>
      <color theme="1"/>
      <name val="Verdana"/>
      <family val="2"/>
      <scheme val="minor"/>
    </font>
    <font>
      <sz val="10"/>
      <color indexed="23"/>
      <name val="Verdana"/>
      <family val="2"/>
      <scheme val="minor"/>
    </font>
    <font>
      <b/>
      <sz val="14"/>
      <color theme="1"/>
      <name val="Verdana"/>
      <family val="2"/>
      <scheme val="minor"/>
    </font>
    <font>
      <b/>
      <i/>
      <sz val="10"/>
      <color rgb="FFFF0000"/>
      <name val="Verdana"/>
      <family val="2"/>
      <scheme val="minor"/>
    </font>
    <font>
      <sz val="10"/>
      <color rgb="FFFF0000"/>
      <name val="Verdana"/>
      <family val="2"/>
      <scheme val="minor"/>
    </font>
    <font>
      <b/>
      <sz val="9"/>
      <color theme="1"/>
      <name val="Verdana"/>
      <family val="2"/>
      <scheme val="minor"/>
    </font>
    <font>
      <sz val="10"/>
      <name val="Verdana"/>
      <family val="2"/>
      <scheme val="minor"/>
    </font>
    <font>
      <b/>
      <i/>
      <sz val="10"/>
      <color theme="1"/>
      <name val="Verdana"/>
      <family val="2"/>
      <scheme val="minor"/>
    </font>
    <font>
      <b/>
      <sz val="10"/>
      <color rgb="FFFF0000"/>
      <name val="Verdana"/>
      <family val="2"/>
      <scheme val="minor"/>
    </font>
    <font>
      <b/>
      <sz val="22"/>
      <color theme="1"/>
      <name val="Verdana"/>
      <family val="2"/>
      <scheme val="minor"/>
    </font>
    <font>
      <sz val="11"/>
      <color rgb="FF9C6500"/>
      <name val="Verdana"/>
      <family val="2"/>
      <scheme val="minor"/>
    </font>
    <font>
      <b/>
      <sz val="11"/>
      <color rgb="FF3F3F3F"/>
      <name val="Verdana"/>
      <family val="2"/>
      <scheme val="minor"/>
    </font>
    <font>
      <sz val="11"/>
      <color rgb="FF3F3F76"/>
      <name val="Verdana"/>
      <family val="2"/>
      <scheme val="minor"/>
    </font>
    <font>
      <b/>
      <sz val="10"/>
      <color rgb="FF3F3F3F"/>
      <name val="Verdana"/>
      <family val="2"/>
      <scheme val="minor"/>
    </font>
    <font>
      <b/>
      <sz val="12"/>
      <name val="Verdana"/>
      <family val="2"/>
      <scheme val="minor"/>
    </font>
    <font>
      <b/>
      <sz val="10"/>
      <name val="Verdana"/>
      <family val="2"/>
      <scheme val="minor"/>
    </font>
    <font>
      <b/>
      <sz val="11"/>
      <name val="Verdana"/>
      <family val="2"/>
      <scheme val="minor"/>
    </font>
    <font>
      <b/>
      <sz val="14"/>
      <name val="Verdana"/>
      <family val="2"/>
      <scheme val="minor"/>
    </font>
    <font>
      <b/>
      <sz val="16"/>
      <color rgb="FF0070C0"/>
      <name val="Verdana"/>
      <family val="2"/>
      <scheme val="minor"/>
    </font>
    <font>
      <b/>
      <sz val="12"/>
      <color rgb="FF0070C0"/>
      <name val="Verdana"/>
      <family val="2"/>
      <scheme val="minor"/>
    </font>
    <font>
      <sz val="10"/>
      <color theme="0"/>
      <name val="Verdana"/>
      <family val="2"/>
      <scheme val="minor"/>
    </font>
    <font>
      <b/>
      <sz val="18"/>
      <color theme="0"/>
      <name val="Verdana"/>
      <family val="2"/>
      <scheme val="minor"/>
    </font>
    <font>
      <b/>
      <i/>
      <u/>
      <sz val="10"/>
      <color rgb="FFFF0000"/>
      <name val="Verdana"/>
      <family val="2"/>
      <scheme val="minor"/>
    </font>
    <font>
      <b/>
      <u/>
      <sz val="9"/>
      <color rgb="FFFF0000"/>
      <name val="Verdana"/>
      <family val="2"/>
      <scheme val="minor"/>
    </font>
    <font>
      <b/>
      <sz val="11"/>
      <color theme="1"/>
      <name val="Verdana"/>
      <family val="2"/>
      <scheme val="minor"/>
    </font>
    <font>
      <i/>
      <sz val="10"/>
      <color rgb="FFFF0000"/>
      <name val="Verdana"/>
      <family val="2"/>
      <scheme val="minor"/>
    </font>
    <font>
      <sz val="10"/>
      <color rgb="FF00B0F0"/>
      <name val="Verdana"/>
      <family val="2"/>
      <scheme val="minor"/>
    </font>
    <font>
      <sz val="8"/>
      <color theme="1"/>
      <name val="Verdana"/>
      <family val="2"/>
      <scheme val="minor"/>
    </font>
    <font>
      <b/>
      <sz val="10"/>
      <color theme="0"/>
      <name val="Verdana"/>
      <family val="2"/>
      <scheme val="minor"/>
    </font>
    <font>
      <b/>
      <sz val="9"/>
      <name val="Verdana"/>
      <family val="2"/>
      <scheme val="minor"/>
    </font>
    <font>
      <b/>
      <i/>
      <sz val="11"/>
      <color rgb="FFFF0000"/>
      <name val="Verdana"/>
      <family val="2"/>
      <scheme val="minor"/>
    </font>
    <font>
      <b/>
      <sz val="22"/>
      <color rgb="FF0066FF"/>
      <name val="Verdana"/>
      <family val="2"/>
      <scheme val="minor"/>
    </font>
    <font>
      <b/>
      <sz val="20"/>
      <color rgb="FF0066FF"/>
      <name val="Verdana"/>
      <family val="2"/>
      <scheme val="minor"/>
    </font>
    <font>
      <b/>
      <sz val="10"/>
      <color rgb="FF0066FF"/>
      <name val="Verdana"/>
      <family val="2"/>
      <scheme val="minor"/>
    </font>
    <font>
      <b/>
      <i/>
      <sz val="10"/>
      <color rgb="FF0066FF"/>
      <name val="Verdana"/>
      <family val="2"/>
      <scheme val="minor"/>
    </font>
    <font>
      <b/>
      <sz val="9"/>
      <color theme="1"/>
      <name val="Verdana (Body)"/>
    </font>
  </fonts>
  <fills count="17">
    <fill>
      <patternFill patternType="none"/>
    </fill>
    <fill>
      <patternFill patternType="gray125"/>
    </fill>
    <fill>
      <patternFill patternType="solid">
        <fgColor theme="0" tint="-0.14999847407452621"/>
        <bgColor indexed="64"/>
      </patternFill>
    </fill>
    <fill>
      <patternFill patternType="solid">
        <fgColor theme="0" tint="-0.14999847407452621"/>
        <bgColor theme="9" tint="0.79998168889431442"/>
      </patternFill>
    </fill>
    <fill>
      <patternFill patternType="solid">
        <fgColor theme="0"/>
        <bgColor indexed="64"/>
      </patternFill>
    </fill>
    <fill>
      <patternFill patternType="solid">
        <fgColor theme="3" tint="0.59999389629810485"/>
        <bgColor theme="9"/>
      </patternFill>
    </fill>
    <fill>
      <patternFill patternType="solid">
        <fgColor rgb="FFFFEB9C"/>
      </patternFill>
    </fill>
    <fill>
      <patternFill patternType="solid">
        <fgColor theme="0" tint="-0.34998626667073579"/>
        <bgColor indexed="64"/>
      </patternFill>
    </fill>
    <fill>
      <patternFill patternType="solid">
        <fgColor rgb="FFF2F2F2"/>
      </patternFill>
    </fill>
    <fill>
      <patternFill patternType="solid">
        <fgColor rgb="FFFFCC99"/>
      </patternFill>
    </fill>
    <fill>
      <patternFill patternType="solid">
        <fgColor theme="0"/>
        <bgColor theme="9" tint="0.79998168889431442"/>
      </patternFill>
    </fill>
    <fill>
      <patternFill patternType="solid">
        <fgColor theme="1"/>
        <bgColor indexed="64"/>
      </patternFill>
    </fill>
    <fill>
      <patternFill patternType="solid">
        <fgColor theme="0" tint="-0.499984740745262"/>
        <bgColor theme="9"/>
      </patternFill>
    </fill>
    <fill>
      <patternFill patternType="solid">
        <fgColor theme="1"/>
        <bgColor theme="9" tint="0.79998168889431442"/>
      </patternFill>
    </fill>
    <fill>
      <patternFill patternType="solid">
        <fgColor theme="0" tint="-0.499984740745262"/>
        <bgColor indexed="64"/>
      </patternFill>
    </fill>
    <fill>
      <patternFill patternType="solid">
        <fgColor theme="0" tint="-0.34998626667073579"/>
        <bgColor theme="9" tint="0.79998168889431442"/>
      </patternFill>
    </fill>
    <fill>
      <patternFill patternType="solid">
        <fgColor rgb="FF0066FF"/>
        <bgColor indexed="64"/>
      </patternFill>
    </fill>
  </fills>
  <borders count="42">
    <border>
      <left/>
      <right/>
      <top/>
      <bottom/>
      <diagonal/>
    </border>
    <border>
      <left/>
      <right/>
      <top/>
      <bottom style="thin">
        <color indexed="64"/>
      </bottom>
      <diagonal/>
    </border>
    <border>
      <left style="medium">
        <color indexed="64"/>
      </left>
      <right/>
      <top/>
      <bottom style="thin">
        <color indexed="2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thin">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thin">
        <color indexed="23"/>
      </right>
      <top/>
      <bottom/>
      <diagonal/>
    </border>
    <border>
      <left style="thin">
        <color indexed="23"/>
      </left>
      <right style="thin">
        <color indexed="23"/>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style="thin">
        <color rgb="FF3F3F3F"/>
      </right>
      <top style="thin">
        <color rgb="FF3F3F3F"/>
      </top>
      <bottom style="thin">
        <color rgb="FF3F3F3F"/>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23"/>
      </top>
      <bottom/>
      <diagonal/>
    </border>
    <border>
      <left/>
      <right/>
      <top style="thin">
        <color indexed="23"/>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23"/>
      </left>
      <right/>
      <top/>
      <bottom/>
      <diagonal/>
    </border>
    <border>
      <left style="thin">
        <color indexed="64"/>
      </left>
      <right/>
      <top/>
      <bottom style="thin">
        <color rgb="FF00B050"/>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thick">
        <color auto="1"/>
      </bottom>
      <diagonal/>
    </border>
    <border>
      <left style="thin">
        <color rgb="FF7F7F7F"/>
      </left>
      <right style="medium">
        <color indexed="64"/>
      </right>
      <top style="thin">
        <color rgb="FF7F7F7F"/>
      </top>
      <bottom style="thick">
        <color auto="1"/>
      </bottom>
      <diagonal/>
    </border>
  </borders>
  <cellStyleXfs count="4">
    <xf numFmtId="0" fontId="0" fillId="0" borderId="0"/>
    <xf numFmtId="0" fontId="18" fillId="6" borderId="0" applyNumberFormat="0" applyBorder="0" applyAlignment="0" applyProtection="0"/>
    <xf numFmtId="0" fontId="19" fillId="8" borderId="20" applyNumberFormat="0" applyAlignment="0" applyProtection="0"/>
    <xf numFmtId="0" fontId="20" fillId="9" borderId="21" applyNumberFormat="0" applyAlignment="0" applyProtection="0"/>
  </cellStyleXfs>
  <cellXfs count="126">
    <xf numFmtId="0" fontId="0" fillId="0" borderId="0" xfId="0"/>
    <xf numFmtId="0" fontId="3" fillId="0" borderId="0" xfId="0" applyFont="1"/>
    <xf numFmtId="0" fontId="4" fillId="0" borderId="0" xfId="0" applyFont="1"/>
    <xf numFmtId="0" fontId="5" fillId="0" borderId="0" xfId="0" applyFont="1" applyAlignment="1">
      <alignment wrapText="1"/>
    </xf>
    <xf numFmtId="0" fontId="5" fillId="0" borderId="3" xfId="0" applyFont="1" applyBorder="1"/>
    <xf numFmtId="0" fontId="8" fillId="0" borderId="0" xfId="0" applyFont="1" applyAlignment="1">
      <alignment horizontal="center"/>
    </xf>
    <xf numFmtId="0" fontId="9" fillId="0" borderId="0" xfId="0" applyFont="1"/>
    <xf numFmtId="0" fontId="9"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7" fillId="0" borderId="0" xfId="0" applyFont="1" applyAlignment="1">
      <alignment wrapText="1"/>
    </xf>
    <xf numFmtId="3" fontId="3" fillId="0" borderId="0" xfId="0" applyNumberFormat="1" applyFont="1"/>
    <xf numFmtId="0" fontId="6" fillId="0" borderId="0" xfId="0" applyFont="1" applyAlignment="1">
      <alignment horizontal="left" wrapText="1"/>
    </xf>
    <xf numFmtId="0" fontId="0" fillId="0" borderId="0" xfId="0" quotePrefix="1"/>
    <xf numFmtId="0" fontId="3" fillId="0" borderId="0" xfId="0" applyFont="1" applyAlignment="1">
      <alignment horizontal="left"/>
    </xf>
    <xf numFmtId="0" fontId="12" fillId="0" borderId="0" xfId="0" applyFont="1" applyAlignment="1">
      <alignment horizontal="left"/>
    </xf>
    <xf numFmtId="165" fontId="13" fillId="4" borderId="16" xfId="0" applyNumberFormat="1" applyFont="1" applyFill="1" applyBorder="1" applyAlignment="1">
      <alignment horizontal="center" vertical="center"/>
    </xf>
    <xf numFmtId="165" fontId="13" fillId="4" borderId="0" xfId="0" applyNumberFormat="1" applyFont="1" applyFill="1" applyAlignment="1">
      <alignment horizontal="center" vertical="center"/>
    </xf>
    <xf numFmtId="3" fontId="13" fillId="3" borderId="8" xfId="0" applyNumberFormat="1" applyFont="1" applyFill="1" applyBorder="1" applyAlignment="1">
      <alignment horizontal="center" vertical="center"/>
    </xf>
    <xf numFmtId="3" fontId="7" fillId="4" borderId="1" xfId="0" applyNumberFormat="1" applyFont="1" applyFill="1" applyBorder="1" applyAlignment="1">
      <alignment horizontal="center"/>
    </xf>
    <xf numFmtId="0" fontId="7" fillId="0" borderId="0" xfId="0" applyFont="1" applyAlignment="1">
      <alignment horizontal="center" wrapText="1"/>
    </xf>
    <xf numFmtId="166" fontId="21" fillId="4" borderId="4" xfId="2" applyNumberFormat="1" applyFont="1" applyFill="1" applyBorder="1"/>
    <xf numFmtId="0" fontId="19" fillId="4" borderId="4" xfId="2" applyFill="1" applyBorder="1" applyProtection="1">
      <protection locked="0"/>
    </xf>
    <xf numFmtId="0" fontId="19" fillId="4" borderId="22" xfId="2" applyFill="1" applyBorder="1" applyProtection="1">
      <protection locked="0"/>
    </xf>
    <xf numFmtId="0" fontId="19" fillId="4" borderId="20" xfId="2" applyFill="1" applyProtection="1">
      <protection locked="0"/>
    </xf>
    <xf numFmtId="0" fontId="21" fillId="4" borderId="20" xfId="2" applyFont="1" applyFill="1" applyProtection="1">
      <protection locked="0"/>
    </xf>
    <xf numFmtId="0" fontId="5" fillId="0" borderId="0" xfId="0" applyFont="1" applyAlignment="1">
      <alignment horizontal="right" wrapText="1"/>
    </xf>
    <xf numFmtId="0" fontId="13" fillId="0" borderId="0" xfId="0" applyFont="1" applyAlignment="1">
      <alignment horizontal="right" wrapText="1"/>
    </xf>
    <xf numFmtId="3" fontId="22" fillId="4" borderId="1" xfId="0" applyNumberFormat="1" applyFont="1" applyFill="1" applyBorder="1" applyAlignment="1">
      <alignment horizontal="center"/>
    </xf>
    <xf numFmtId="3" fontId="13" fillId="10" borderId="8" xfId="0" applyNumberFormat="1" applyFont="1" applyFill="1" applyBorder="1" applyAlignment="1">
      <alignment horizontal="center" vertical="center"/>
    </xf>
    <xf numFmtId="165" fontId="13" fillId="11" borderId="29" xfId="0" applyNumberFormat="1" applyFont="1" applyFill="1" applyBorder="1" applyAlignment="1">
      <alignment horizontal="center" vertical="center"/>
    </xf>
    <xf numFmtId="0" fontId="28" fillId="0" borderId="0" xfId="0" applyFont="1"/>
    <xf numFmtId="0" fontId="7" fillId="0" borderId="1" xfId="0" applyFont="1" applyBorder="1" applyAlignment="1" applyProtection="1">
      <alignment horizontal="left" wrapText="1"/>
      <protection locked="0"/>
    </xf>
    <xf numFmtId="0" fontId="7" fillId="0" borderId="25" xfId="0" applyFont="1" applyBorder="1" applyAlignment="1" applyProtection="1">
      <alignment horizontal="left" wrapText="1"/>
      <protection locked="0"/>
    </xf>
    <xf numFmtId="0" fontId="6" fillId="0" borderId="25" xfId="0" applyFont="1" applyBorder="1" applyAlignment="1" applyProtection="1">
      <alignment horizontal="left" wrapText="1"/>
      <protection locked="0"/>
    </xf>
    <xf numFmtId="0" fontId="0" fillId="0" borderId="33" xfId="0" applyBorder="1"/>
    <xf numFmtId="0" fontId="36" fillId="12" borderId="9" xfId="0" applyFont="1" applyFill="1" applyBorder="1" applyAlignment="1">
      <alignment horizontal="center" vertical="center" wrapText="1"/>
    </xf>
    <xf numFmtId="0" fontId="36" fillId="12" borderId="10" xfId="0" applyFont="1" applyFill="1" applyBorder="1" applyAlignment="1">
      <alignment horizontal="left" vertical="center" wrapText="1"/>
    </xf>
    <xf numFmtId="0" fontId="36" fillId="12" borderId="7" xfId="0" applyFont="1" applyFill="1" applyBorder="1" applyAlignment="1">
      <alignment horizontal="center" vertical="center" wrapText="1"/>
    </xf>
    <xf numFmtId="164" fontId="36" fillId="12" borderId="7" xfId="0" applyNumberFormat="1" applyFont="1" applyFill="1" applyBorder="1" applyAlignment="1">
      <alignment horizontal="center" vertical="center" wrapText="1"/>
    </xf>
    <xf numFmtId="3" fontId="13" fillId="13" borderId="19" xfId="0" applyNumberFormat="1" applyFont="1" applyFill="1" applyBorder="1" applyAlignment="1">
      <alignment horizontal="center" vertical="center"/>
    </xf>
    <xf numFmtId="3" fontId="13" fillId="13" borderId="32" xfId="0" applyNumberFormat="1" applyFont="1" applyFill="1" applyBorder="1" applyAlignment="1">
      <alignment horizontal="center" vertical="center"/>
    </xf>
    <xf numFmtId="0" fontId="36" fillId="14" borderId="23" xfId="0" applyFont="1" applyFill="1" applyBorder="1" applyAlignment="1">
      <alignment horizontal="center"/>
    </xf>
    <xf numFmtId="0" fontId="36" fillId="14" borderId="4" xfId="0" applyFont="1" applyFill="1" applyBorder="1" applyAlignment="1">
      <alignment horizontal="center"/>
    </xf>
    <xf numFmtId="166" fontId="21" fillId="2" borderId="4" xfId="2" applyNumberFormat="1" applyFont="1" applyFill="1" applyBorder="1"/>
    <xf numFmtId="0" fontId="19" fillId="2" borderId="4" xfId="2" applyFill="1" applyBorder="1" applyProtection="1">
      <protection locked="0"/>
    </xf>
    <xf numFmtId="0" fontId="19" fillId="2" borderId="22" xfId="2" applyFill="1" applyBorder="1" applyProtection="1">
      <protection locked="0"/>
    </xf>
    <xf numFmtId="0" fontId="21" fillId="2" borderId="20" xfId="2" applyFont="1" applyFill="1" applyProtection="1">
      <protection locked="0"/>
    </xf>
    <xf numFmtId="0" fontId="19" fillId="2" borderId="20" xfId="2" applyFill="1" applyProtection="1">
      <protection locked="0"/>
    </xf>
    <xf numFmtId="0" fontId="5" fillId="2" borderId="11" xfId="0" quotePrefix="1" applyFont="1" applyFill="1" applyBorder="1" applyAlignment="1">
      <alignment horizontal="left" vertical="center" wrapText="1"/>
    </xf>
    <xf numFmtId="3" fontId="4" fillId="2" borderId="4" xfId="0" applyNumberFormat="1" applyFont="1" applyFill="1" applyBorder="1" applyAlignment="1" applyProtection="1">
      <alignment horizontal="center" vertical="center"/>
      <protection locked="0"/>
    </xf>
    <xf numFmtId="0" fontId="5" fillId="2" borderId="10" xfId="0" quotePrefix="1" applyFont="1" applyFill="1" applyBorder="1" applyAlignment="1">
      <alignment horizontal="left" vertical="center" wrapText="1"/>
    </xf>
    <xf numFmtId="3" fontId="4" fillId="2" borderId="30" xfId="0" applyNumberFormat="1" applyFont="1" applyFill="1" applyBorder="1" applyAlignment="1" applyProtection="1">
      <alignment horizontal="center" vertical="center"/>
      <protection locked="0"/>
    </xf>
    <xf numFmtId="0" fontId="5" fillId="10" borderId="6" xfId="0" quotePrefix="1" applyFont="1" applyFill="1" applyBorder="1" applyAlignment="1">
      <alignment horizontal="left" vertical="center" wrapText="1"/>
    </xf>
    <xf numFmtId="3" fontId="4" fillId="10" borderId="8" xfId="0" applyNumberFormat="1" applyFont="1" applyFill="1" applyBorder="1" applyAlignment="1" applyProtection="1">
      <alignment horizontal="center" vertical="center"/>
      <protection locked="0"/>
    </xf>
    <xf numFmtId="0" fontId="5" fillId="10" borderId="11" xfId="0" quotePrefix="1" applyFont="1" applyFill="1" applyBorder="1" applyAlignment="1">
      <alignment horizontal="left" vertical="center" wrapText="1"/>
    </xf>
    <xf numFmtId="3" fontId="4" fillId="10" borderId="4" xfId="0" applyNumberFormat="1" applyFont="1" applyFill="1" applyBorder="1" applyAlignment="1" applyProtection="1">
      <alignment horizontal="center" vertical="center"/>
      <protection locked="0"/>
    </xf>
    <xf numFmtId="3" fontId="37" fillId="15" borderId="8" xfId="0" applyNumberFormat="1" applyFont="1" applyFill="1" applyBorder="1" applyAlignment="1">
      <alignment horizontal="center" vertical="center"/>
    </xf>
    <xf numFmtId="3" fontId="37" fillId="7" borderId="4" xfId="0" applyNumberFormat="1" applyFont="1" applyFill="1" applyBorder="1" applyAlignment="1">
      <alignment horizontal="center" vertical="center"/>
    </xf>
    <xf numFmtId="3" fontId="37" fillId="15" borderId="4" xfId="0" applyNumberFormat="1" applyFont="1" applyFill="1" applyBorder="1" applyAlignment="1">
      <alignment horizontal="center" vertical="center"/>
    </xf>
    <xf numFmtId="3" fontId="37" fillId="7" borderId="30" xfId="0" applyNumberFormat="1" applyFont="1" applyFill="1" applyBorder="1" applyAlignment="1">
      <alignment horizontal="center" vertical="center"/>
    </xf>
    <xf numFmtId="165" fontId="37" fillId="7" borderId="4" xfId="0" applyNumberFormat="1" applyFont="1" applyFill="1" applyBorder="1" applyAlignment="1">
      <alignment horizontal="center" vertical="center"/>
    </xf>
    <xf numFmtId="3" fontId="37" fillId="15" borderId="24" xfId="0" applyNumberFormat="1" applyFont="1" applyFill="1" applyBorder="1" applyAlignment="1">
      <alignment horizontal="center" vertical="center"/>
    </xf>
    <xf numFmtId="165" fontId="37" fillId="7" borderId="24" xfId="0" applyNumberFormat="1" applyFont="1" applyFill="1" applyBorder="1" applyAlignment="1">
      <alignment horizontal="center" vertical="center"/>
    </xf>
    <xf numFmtId="3" fontId="37" fillId="7" borderId="29" xfId="0" applyNumberFormat="1" applyFont="1" applyFill="1" applyBorder="1" applyAlignment="1">
      <alignment horizontal="center" vertical="center"/>
    </xf>
    <xf numFmtId="3" fontId="37" fillId="7" borderId="31" xfId="0" applyNumberFormat="1" applyFont="1" applyFill="1" applyBorder="1" applyAlignment="1">
      <alignment horizontal="center" vertical="center"/>
    </xf>
    <xf numFmtId="14" fontId="0" fillId="0" borderId="0" xfId="0" quotePrefix="1" applyNumberFormat="1"/>
    <xf numFmtId="0" fontId="5" fillId="0" borderId="0" xfId="0" applyFont="1" applyAlignment="1">
      <alignment horizontal="center" wrapText="1"/>
    </xf>
    <xf numFmtId="0" fontId="6" fillId="0" borderId="25" xfId="0" applyFont="1" applyBorder="1" applyAlignment="1" applyProtection="1">
      <alignment horizontal="center" wrapText="1"/>
      <protection locked="0"/>
    </xf>
    <xf numFmtId="0" fontId="1" fillId="4" borderId="0" xfId="1" applyFont="1" applyFill="1" applyBorder="1" applyAlignment="1">
      <alignment horizontal="center" vertical="top" wrapText="1"/>
    </xf>
    <xf numFmtId="0" fontId="2" fillId="4" borderId="0" xfId="1" applyFont="1" applyFill="1" applyBorder="1" applyAlignment="1">
      <alignment horizontal="center" vertical="top" wrapText="1"/>
    </xf>
    <xf numFmtId="0" fontId="36" fillId="14" borderId="24" xfId="0" applyFont="1" applyFill="1" applyBorder="1" applyAlignment="1">
      <alignment horizontal="center"/>
    </xf>
    <xf numFmtId="0" fontId="36" fillId="14" borderId="23" xfId="0" applyFont="1" applyFill="1" applyBorder="1" applyAlignment="1">
      <alignment horizontal="center"/>
    </xf>
    <xf numFmtId="0" fontId="7" fillId="0" borderId="0" xfId="0" applyFont="1" applyAlignment="1">
      <alignment horizontal="center" wrapText="1"/>
    </xf>
    <xf numFmtId="0" fontId="7" fillId="0" borderId="1" xfId="0" applyFont="1" applyBorder="1" applyAlignment="1" applyProtection="1">
      <alignment horizontal="left" wrapText="1"/>
      <protection locked="0"/>
    </xf>
    <xf numFmtId="0" fontId="5" fillId="0" borderId="0" xfId="0" applyFont="1" applyAlignment="1">
      <alignment horizontal="right" wrapText="1"/>
    </xf>
    <xf numFmtId="0" fontId="7" fillId="0" borderId="25" xfId="0" applyFont="1" applyBorder="1" applyAlignment="1" applyProtection="1">
      <alignment horizontal="left" wrapText="1"/>
      <protection locked="0"/>
    </xf>
    <xf numFmtId="0" fontId="6" fillId="0" borderId="0" xfId="0" applyFont="1" applyAlignment="1">
      <alignment horizontal="left" wrapText="1"/>
    </xf>
    <xf numFmtId="0" fontId="23" fillId="0" borderId="1" xfId="0" applyFont="1" applyBorder="1" applyAlignment="1">
      <alignment horizontal="left"/>
    </xf>
    <xf numFmtId="0" fontId="5" fillId="15" borderId="2" xfId="0" applyFont="1" applyFill="1" applyBorder="1" applyAlignment="1">
      <alignment horizontal="right" vertical="center" wrapText="1"/>
    </xf>
    <xf numFmtId="0" fontId="5" fillId="15" borderId="5" xfId="0" applyFont="1" applyFill="1" applyBorder="1" applyAlignment="1">
      <alignment horizontal="right" vertical="center" wrapText="1"/>
    </xf>
    <xf numFmtId="0" fontId="5" fillId="7" borderId="27" xfId="0" applyFont="1" applyFill="1" applyBorder="1" applyAlignment="1">
      <alignment horizontal="right" vertical="center" wrapText="1"/>
    </xf>
    <xf numFmtId="0" fontId="5" fillId="7" borderId="28" xfId="0" applyFont="1" applyFill="1" applyBorder="1" applyAlignment="1">
      <alignment horizontal="right" vertical="center" wrapText="1"/>
    </xf>
    <xf numFmtId="0" fontId="5" fillId="10" borderId="8" xfId="0" applyFont="1" applyFill="1" applyBorder="1" applyAlignment="1">
      <alignment horizontal="left" vertical="center" wrapText="1"/>
    </xf>
    <xf numFmtId="0" fontId="5" fillId="3" borderId="8" xfId="0" applyFont="1" applyFill="1" applyBorder="1" applyAlignment="1">
      <alignment horizontal="left" vertical="center" wrapText="1"/>
    </xf>
    <xf numFmtId="0" fontId="36" fillId="12" borderId="7" xfId="0" applyFont="1" applyFill="1" applyBorder="1" applyAlignment="1">
      <alignment horizontal="left" vertical="center" wrapText="1"/>
    </xf>
    <xf numFmtId="0" fontId="6" fillId="0" borderId="0" xfId="0" applyFont="1" applyAlignment="1">
      <alignment horizontal="right" wrapText="1"/>
    </xf>
    <xf numFmtId="0" fontId="26" fillId="0" borderId="1" xfId="0" applyFont="1" applyBorder="1" applyAlignment="1">
      <alignment horizontal="left"/>
    </xf>
    <xf numFmtId="0" fontId="0" fillId="0" borderId="0" xfId="0" applyAlignment="1">
      <alignment horizontal="left"/>
    </xf>
    <xf numFmtId="3" fontId="27" fillId="2" borderId="1" xfId="0" applyNumberFormat="1" applyFont="1" applyFill="1" applyBorder="1" applyAlignment="1">
      <alignment horizontal="left"/>
    </xf>
    <xf numFmtId="0" fontId="25" fillId="0" borderId="1" xfId="0" applyFont="1" applyBorder="1" applyAlignment="1">
      <alignment horizontal="left"/>
    </xf>
    <xf numFmtId="0" fontId="3" fillId="0" borderId="0" xfId="0" applyFont="1" applyAlignment="1">
      <alignment horizontal="left"/>
    </xf>
    <xf numFmtId="0" fontId="0" fillId="0" borderId="0" xfId="0" applyAlignment="1">
      <alignment horizontal="center" wrapText="1"/>
    </xf>
    <xf numFmtId="0" fontId="4" fillId="0" borderId="0" xfId="0" applyFont="1" applyAlignment="1">
      <alignment horizontal="left"/>
    </xf>
    <xf numFmtId="0" fontId="12"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5" fillId="0" borderId="0" xfId="0" applyFont="1" applyAlignment="1">
      <alignment horizontal="left" wrapText="1"/>
    </xf>
    <xf numFmtId="0" fontId="24" fillId="0" borderId="1" xfId="0" applyFont="1" applyBorder="1" applyAlignment="1">
      <alignment horizontal="left"/>
    </xf>
    <xf numFmtId="0" fontId="0" fillId="0" borderId="1" xfId="0" applyBorder="1" applyAlignment="1">
      <alignment horizontal="left"/>
    </xf>
    <xf numFmtId="0" fontId="24" fillId="0" borderId="1" xfId="0" applyFont="1" applyBorder="1" applyAlignment="1">
      <alignment horizontal="center" wrapText="1"/>
    </xf>
    <xf numFmtId="0" fontId="7" fillId="0" borderId="0" xfId="0" applyFont="1" applyAlignment="1">
      <alignment horizontal="center" vertical="center" wrapText="1"/>
    </xf>
    <xf numFmtId="0" fontId="14" fillId="0" borderId="0" xfId="0" applyFont="1" applyAlignment="1">
      <alignment horizontal="left" wrapText="1"/>
    </xf>
    <xf numFmtId="0" fontId="36" fillId="12" borderId="13" xfId="0" applyFont="1" applyFill="1" applyBorder="1" applyAlignment="1">
      <alignment horizontal="center" vertical="center" wrapText="1"/>
    </xf>
    <xf numFmtId="0" fontId="36" fillId="12" borderId="14" xfId="0" applyFont="1" applyFill="1" applyBorder="1" applyAlignment="1">
      <alignment horizontal="center" vertical="center" wrapText="1"/>
    </xf>
    <xf numFmtId="0" fontId="36" fillId="12" borderId="15" xfId="0" applyFont="1" applyFill="1" applyBorder="1" applyAlignment="1">
      <alignment horizontal="center" vertical="center" wrapText="1"/>
    </xf>
    <xf numFmtId="0" fontId="12" fillId="0" borderId="12" xfId="0" applyFont="1" applyBorder="1" applyAlignment="1" applyProtection="1">
      <alignment horizontal="center"/>
      <protection locked="0"/>
    </xf>
    <xf numFmtId="0" fontId="5" fillId="13" borderId="17" xfId="0" applyFont="1" applyFill="1" applyBorder="1" applyAlignment="1">
      <alignment horizontal="right" vertical="center" wrapText="1"/>
    </xf>
    <xf numFmtId="0" fontId="5" fillId="13" borderId="0" xfId="0" applyFont="1" applyFill="1" applyAlignment="1">
      <alignment horizontal="right" vertical="center" wrapText="1"/>
    </xf>
    <xf numFmtId="0" fontId="5" fillId="13" borderId="18" xfId="0" applyFont="1" applyFill="1" applyBorder="1" applyAlignment="1">
      <alignment horizontal="right" vertical="center" wrapText="1"/>
    </xf>
    <xf numFmtId="0" fontId="5" fillId="4" borderId="16" xfId="0" applyFont="1" applyFill="1" applyBorder="1" applyAlignment="1">
      <alignment horizontal="right" vertical="center" wrapText="1"/>
    </xf>
    <xf numFmtId="0" fontId="43"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3" fontId="29" fillId="16" borderId="36" xfId="3" applyNumberFormat="1" applyFont="1" applyFill="1" applyBorder="1" applyAlignment="1">
      <alignment horizontal="center" vertical="center"/>
    </xf>
    <xf numFmtId="0" fontId="29" fillId="16" borderId="37" xfId="3" applyFont="1" applyFill="1" applyBorder="1" applyAlignment="1">
      <alignment horizontal="center" vertical="center"/>
    </xf>
    <xf numFmtId="0" fontId="29" fillId="16" borderId="38" xfId="3" applyFont="1" applyFill="1" applyBorder="1" applyAlignment="1">
      <alignment horizontal="center" vertical="center"/>
    </xf>
    <xf numFmtId="0" fontId="29" fillId="16" borderId="39" xfId="3" applyFont="1" applyFill="1" applyBorder="1" applyAlignment="1">
      <alignment horizontal="center" vertical="center"/>
    </xf>
    <xf numFmtId="0" fontId="29" fillId="16" borderId="40" xfId="3" applyFont="1" applyFill="1" applyBorder="1" applyAlignment="1">
      <alignment horizontal="center" vertical="center"/>
    </xf>
    <xf numFmtId="0" fontId="29" fillId="16" borderId="41" xfId="3" applyFont="1" applyFill="1" applyBorder="1" applyAlignment="1">
      <alignment horizontal="center" vertical="center"/>
    </xf>
    <xf numFmtId="0" fontId="35" fillId="0" borderId="0" xfId="0" applyFont="1" applyAlignment="1">
      <alignment horizontal="center"/>
    </xf>
    <xf numFmtId="0" fontId="0" fillId="0" borderId="0" xfId="0" applyAlignment="1">
      <alignment horizontal="center"/>
    </xf>
    <xf numFmtId="0" fontId="36" fillId="12" borderId="26" xfId="0" applyFont="1" applyFill="1" applyBorder="1" applyAlignment="1">
      <alignment horizontal="center" vertical="center" wrapText="1"/>
    </xf>
    <xf numFmtId="0" fontId="36" fillId="12" borderId="8" xfId="0" applyFont="1" applyFill="1" applyBorder="1" applyAlignment="1">
      <alignment horizontal="center" vertical="center" wrapText="1"/>
    </xf>
    <xf numFmtId="0" fontId="5" fillId="7" borderId="29" xfId="0" applyFont="1" applyFill="1" applyBorder="1" applyAlignment="1">
      <alignment horizontal="right" vertical="center" wrapText="1"/>
    </xf>
    <xf numFmtId="3" fontId="7" fillId="11" borderId="4" xfId="0" applyNumberFormat="1" applyFont="1" applyFill="1" applyBorder="1" applyAlignment="1">
      <alignment horizontal="center" vertical="center" wrapText="1"/>
    </xf>
    <xf numFmtId="0" fontId="7" fillId="11" borderId="4" xfId="0" applyFont="1" applyFill="1" applyBorder="1" applyAlignment="1">
      <alignment horizontal="center" vertical="center" wrapText="1"/>
    </xf>
  </cellXfs>
  <cellStyles count="4">
    <cellStyle name="Input" xfId="3" builtinId="20"/>
    <cellStyle name="Neutral" xfId="1" builtinId="28"/>
    <cellStyle name="Normal" xfId="0" builtinId="0" customBuiltin="1"/>
    <cellStyle name="Output" xfId="2" builtinId="21"/>
  </cellStyles>
  <dxfs count="0"/>
  <tableStyles count="1" defaultTableStyle="TableStyleMedium9">
    <tableStyle name="Table Style 1" pivot="0" count="0" xr9:uid="{00000000-0011-0000-FFFF-FFFF00000000}"/>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FF"/>
      <color rgb="FF3333FF"/>
      <color rgb="FF355F9D"/>
      <color rgb="FF800080"/>
      <color rgb="FF0099FF"/>
      <color rgb="FF006600"/>
      <color rgb="FF990099"/>
      <color rgb="FF33CC33"/>
      <color rgb="FFFFCC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Aspect">
      <a:majorFont>
        <a:latin typeface="Verdana"/>
        <a:ea typeface=""/>
        <a:cs typeface=""/>
        <a:font script="Jpan" typeface="ＭＳ ゴシック"/>
        <a:font script="Hang" typeface="굴림"/>
        <a:font script="Hans" typeface="黑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宋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500" cap="flat" cmpd="sng" algn="ctr">
          <a:solidFill>
            <a:schemeClr val="phClr">
              <a:satMod val="150000"/>
            </a:schemeClr>
          </a:solidFill>
          <a:prstDash val="solid"/>
        </a:ln>
        <a:ln w="50800" cap="flat" cmpd="thickThin"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45000"/>
                <a:satMod val="150000"/>
              </a:schemeClr>
            </a:gs>
            <a:gs pos="35000">
              <a:schemeClr val="phClr">
                <a:shade val="70000"/>
                <a:satMod val="155000"/>
              </a:schemeClr>
            </a:gs>
            <a:gs pos="100000">
              <a:schemeClr val="phClr">
                <a:tint val="90000"/>
                <a:satMod val="175000"/>
              </a:schemeClr>
            </a:gs>
          </a:gsLst>
          <a:lin ang="16200000" scaled="0"/>
        </a:gradFill>
        <a:blipFill>
          <a:blip xmlns:r="http://schemas.openxmlformats.org/officeDocument/2006/relationships" r:embed="rId1">
            <a:duotone>
              <a:schemeClr val="phClr">
                <a:shade val="0"/>
                <a:satMod val="350000"/>
              </a:schemeClr>
              <a:schemeClr val="phClr">
                <a:tint val="80000"/>
              </a:schemeClr>
            </a:duotone>
          </a:blip>
          <a:tile tx="0" ty="0" sx="75000" sy="75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O26"/>
  <sheetViews>
    <sheetView showGridLines="0" topLeftCell="A6" zoomScaleNormal="100" workbookViewId="0">
      <selection activeCell="B1" sqref="B1:H6"/>
    </sheetView>
  </sheetViews>
  <sheetFormatPr defaultColWidth="8.81640625" defaultRowHeight="12.6"/>
  <cols>
    <col min="1" max="1" width="3.26953125" customWidth="1"/>
    <col min="2" max="2" width="3.81640625" customWidth="1"/>
    <col min="3" max="3" width="18.81640625" customWidth="1"/>
    <col min="4" max="4" width="20.81640625" customWidth="1"/>
    <col min="5" max="5" width="8.453125" customWidth="1"/>
    <col min="6" max="6" width="19" customWidth="1"/>
    <col min="7" max="7" width="29" customWidth="1"/>
  </cols>
  <sheetData>
    <row r="1" spans="2:15" ht="15" customHeight="1">
      <c r="B1" s="73" t="s">
        <v>153</v>
      </c>
      <c r="C1" s="73"/>
      <c r="D1" s="73"/>
      <c r="E1" s="73"/>
      <c r="F1" s="73"/>
      <c r="G1" s="73"/>
      <c r="H1" s="73"/>
      <c r="I1" s="10"/>
      <c r="J1" s="10"/>
      <c r="K1" s="10"/>
      <c r="L1" s="10"/>
      <c r="M1" s="10"/>
      <c r="N1" s="10"/>
      <c r="O1" s="10"/>
    </row>
    <row r="2" spans="2:15" ht="12.75" customHeight="1">
      <c r="B2" s="73"/>
      <c r="C2" s="73"/>
      <c r="D2" s="73"/>
      <c r="E2" s="73"/>
      <c r="F2" s="73"/>
      <c r="G2" s="73"/>
      <c r="H2" s="73"/>
      <c r="I2" s="10"/>
      <c r="J2" s="10"/>
      <c r="K2" s="10"/>
      <c r="L2" s="10"/>
      <c r="M2" s="10"/>
      <c r="N2" s="10"/>
      <c r="O2" s="10"/>
    </row>
    <row r="3" spans="2:15" ht="12.75" customHeight="1">
      <c r="B3" s="73"/>
      <c r="C3" s="73"/>
      <c r="D3" s="73"/>
      <c r="E3" s="73"/>
      <c r="F3" s="73"/>
      <c r="G3" s="73"/>
      <c r="H3" s="73"/>
      <c r="I3" s="10"/>
      <c r="J3" s="10"/>
      <c r="K3" s="10"/>
      <c r="L3" s="10"/>
      <c r="M3" s="10"/>
      <c r="N3" s="10"/>
      <c r="O3" s="10"/>
    </row>
    <row r="4" spans="2:15" ht="12.75" customHeight="1">
      <c r="B4" s="73"/>
      <c r="C4" s="73"/>
      <c r="D4" s="73"/>
      <c r="E4" s="73"/>
      <c r="F4" s="73"/>
      <c r="G4" s="73"/>
      <c r="H4" s="73"/>
      <c r="I4" s="10"/>
      <c r="J4" s="10"/>
      <c r="K4" s="10"/>
      <c r="L4" s="10"/>
      <c r="M4" s="10"/>
      <c r="N4" s="10"/>
      <c r="O4" s="10"/>
    </row>
    <row r="5" spans="2:15" ht="12.75" customHeight="1">
      <c r="B5" s="73"/>
      <c r="C5" s="73"/>
      <c r="D5" s="73"/>
      <c r="E5" s="73"/>
      <c r="F5" s="73"/>
      <c r="G5" s="73"/>
      <c r="H5" s="73"/>
      <c r="I5" s="10"/>
      <c r="J5" s="10"/>
      <c r="K5" s="10"/>
      <c r="L5" s="10"/>
      <c r="M5" s="10"/>
      <c r="N5" s="10"/>
      <c r="O5" s="10"/>
    </row>
    <row r="6" spans="2:15" ht="36" customHeight="1">
      <c r="B6" s="73"/>
      <c r="C6" s="73"/>
      <c r="D6" s="73"/>
      <c r="E6" s="73"/>
      <c r="F6" s="73"/>
      <c r="G6" s="73"/>
      <c r="H6" s="73"/>
      <c r="I6" s="10"/>
      <c r="J6" s="10"/>
      <c r="K6" s="10"/>
      <c r="L6" s="10"/>
      <c r="M6" s="10"/>
      <c r="N6" s="10"/>
      <c r="O6" s="10"/>
    </row>
    <row r="7" spans="2:15" ht="36" customHeight="1">
      <c r="B7" s="67" t="s">
        <v>35</v>
      </c>
      <c r="C7" s="67"/>
      <c r="D7" s="74"/>
      <c r="E7" s="74"/>
      <c r="F7" s="26" t="s">
        <v>34</v>
      </c>
      <c r="G7" s="32"/>
      <c r="H7" s="20"/>
      <c r="I7" s="10"/>
      <c r="J7" s="10"/>
      <c r="K7" s="10"/>
      <c r="L7" s="10"/>
      <c r="M7" s="10"/>
      <c r="N7" s="10"/>
      <c r="O7" s="10"/>
    </row>
    <row r="8" spans="2:15" ht="36" customHeight="1">
      <c r="B8" s="75" t="s">
        <v>11</v>
      </c>
      <c r="C8" s="75"/>
      <c r="D8" s="76"/>
      <c r="E8" s="76"/>
      <c r="F8" s="26" t="s">
        <v>36</v>
      </c>
      <c r="G8" s="33"/>
      <c r="H8" s="20"/>
      <c r="I8" s="10"/>
      <c r="J8" s="10"/>
      <c r="K8" s="10"/>
      <c r="L8" s="10"/>
      <c r="M8" s="10"/>
      <c r="N8" s="10"/>
      <c r="O8" s="10"/>
    </row>
    <row r="9" spans="2:15" ht="36" customHeight="1">
      <c r="B9" s="67" t="s">
        <v>58</v>
      </c>
      <c r="C9" s="67"/>
      <c r="D9" s="68"/>
      <c r="E9" s="68"/>
      <c r="F9" s="27" t="s">
        <v>43</v>
      </c>
      <c r="G9" s="34"/>
      <c r="H9" s="20"/>
      <c r="I9" s="10"/>
      <c r="J9" s="10"/>
      <c r="K9" s="10"/>
      <c r="L9" s="10"/>
      <c r="M9" s="10"/>
      <c r="N9" s="10"/>
      <c r="O9" s="10"/>
    </row>
    <row r="10" spans="2:15" ht="12.75" customHeight="1">
      <c r="B10" s="20"/>
      <c r="C10" s="20"/>
      <c r="D10" s="20"/>
      <c r="E10" s="20"/>
      <c r="F10" s="20"/>
      <c r="G10" s="20"/>
      <c r="H10" s="20"/>
      <c r="I10" s="10"/>
      <c r="J10" s="10"/>
      <c r="K10" s="10"/>
      <c r="L10" s="10"/>
      <c r="M10" s="10"/>
      <c r="N10" s="10"/>
      <c r="O10" s="10"/>
    </row>
    <row r="11" spans="2:15" ht="12.75" customHeight="1">
      <c r="B11" s="10"/>
      <c r="C11" s="10"/>
      <c r="D11" s="10"/>
      <c r="E11" s="10"/>
      <c r="F11" s="10"/>
      <c r="G11" s="10"/>
      <c r="H11" s="10"/>
      <c r="I11" s="10"/>
      <c r="J11" s="10"/>
      <c r="K11" s="10"/>
      <c r="L11" s="10"/>
      <c r="M11" s="10"/>
      <c r="N11" s="10"/>
      <c r="O11" s="10"/>
    </row>
    <row r="12" spans="2:15" s="9" customFormat="1" ht="20.25" customHeight="1">
      <c r="B12" s="71" t="s">
        <v>63</v>
      </c>
      <c r="C12" s="72"/>
      <c r="D12" s="42" t="s">
        <v>64</v>
      </c>
      <c r="E12" s="43" t="s">
        <v>62</v>
      </c>
      <c r="F12" s="43" t="s">
        <v>65</v>
      </c>
      <c r="G12" s="43" t="s">
        <v>66</v>
      </c>
    </row>
    <row r="13" spans="2:15" ht="28.05" customHeight="1">
      <c r="B13" s="21">
        <v>1</v>
      </c>
      <c r="C13" s="22"/>
      <c r="D13" s="23"/>
      <c r="E13" s="25"/>
      <c r="F13" s="24"/>
      <c r="G13" s="25"/>
    </row>
    <row r="14" spans="2:15" ht="28.05" customHeight="1">
      <c r="B14" s="44">
        <v>2</v>
      </c>
      <c r="C14" s="45"/>
      <c r="D14" s="46"/>
      <c r="E14" s="47"/>
      <c r="F14" s="48"/>
      <c r="G14" s="47"/>
    </row>
    <row r="15" spans="2:15" ht="28.05" customHeight="1">
      <c r="B15" s="21">
        <v>3</v>
      </c>
      <c r="C15" s="22"/>
      <c r="D15" s="23"/>
      <c r="E15" s="25"/>
      <c r="F15" s="24"/>
      <c r="G15" s="25"/>
    </row>
    <row r="16" spans="2:15" ht="28.05" customHeight="1">
      <c r="B16" s="44">
        <v>4</v>
      </c>
      <c r="C16" s="45"/>
      <c r="D16" s="46"/>
      <c r="E16" s="47"/>
      <c r="F16" s="48"/>
      <c r="G16" s="47"/>
    </row>
    <row r="17" spans="2:7" ht="28.05" customHeight="1">
      <c r="B17" s="21">
        <v>5</v>
      </c>
      <c r="C17" s="22"/>
      <c r="D17" s="23"/>
      <c r="E17" s="25"/>
      <c r="F17" s="24"/>
      <c r="G17" s="25"/>
    </row>
    <row r="18" spans="2:7" ht="28.05" customHeight="1">
      <c r="B18" s="44">
        <v>6</v>
      </c>
      <c r="C18" s="45"/>
      <c r="D18" s="46"/>
      <c r="E18" s="47"/>
      <c r="F18" s="48"/>
      <c r="G18" s="47"/>
    </row>
    <row r="19" spans="2:7" ht="28.05" customHeight="1">
      <c r="B19" s="21">
        <v>7</v>
      </c>
      <c r="C19" s="22"/>
      <c r="D19" s="23"/>
      <c r="E19" s="25"/>
      <c r="F19" s="24"/>
      <c r="G19" s="25"/>
    </row>
    <row r="20" spans="2:7" ht="28.05" customHeight="1">
      <c r="B20" s="44">
        <v>8</v>
      </c>
      <c r="C20" s="45"/>
      <c r="D20" s="46"/>
      <c r="E20" s="47"/>
      <c r="F20" s="48"/>
      <c r="G20" s="47"/>
    </row>
    <row r="21" spans="2:7" ht="28.05" customHeight="1">
      <c r="B21" s="21">
        <v>9</v>
      </c>
      <c r="C21" s="22"/>
      <c r="D21" s="23"/>
      <c r="E21" s="25"/>
      <c r="F21" s="24"/>
      <c r="G21" s="25"/>
    </row>
    <row r="22" spans="2:7" ht="28.05" customHeight="1">
      <c r="B22" s="44">
        <v>10</v>
      </c>
      <c r="C22" s="45"/>
      <c r="D22" s="46"/>
      <c r="E22" s="47"/>
      <c r="F22" s="48"/>
      <c r="G22" s="47"/>
    </row>
    <row r="23" spans="2:7" ht="14.25" customHeight="1">
      <c r="C23" s="69" t="s">
        <v>149</v>
      </c>
      <c r="D23" s="70"/>
      <c r="E23" s="70"/>
      <c r="F23" s="70"/>
      <c r="G23" s="70"/>
    </row>
    <row r="24" spans="2:7">
      <c r="C24" s="70"/>
      <c r="D24" s="70"/>
      <c r="E24" s="70"/>
      <c r="F24" s="70"/>
      <c r="G24" s="70"/>
    </row>
    <row r="25" spans="2:7">
      <c r="C25" s="70"/>
      <c r="D25" s="70"/>
      <c r="E25" s="70"/>
      <c r="F25" s="70"/>
      <c r="G25" s="70"/>
    </row>
    <row r="26" spans="2:7">
      <c r="C26" s="70"/>
      <c r="D26" s="70"/>
      <c r="E26" s="70"/>
      <c r="F26" s="70"/>
      <c r="G26" s="70"/>
    </row>
  </sheetData>
  <sheetProtection selectLockedCells="1" sort="0"/>
  <sortState xmlns:xlrd2="http://schemas.microsoft.com/office/spreadsheetml/2017/richdata2" ref="B13:O14">
    <sortCondition ref="C13:C14"/>
  </sortState>
  <mergeCells count="9">
    <mergeCell ref="B9:C9"/>
    <mergeCell ref="D9:E9"/>
    <mergeCell ref="C23:G26"/>
    <mergeCell ref="B12:C12"/>
    <mergeCell ref="B1:H6"/>
    <mergeCell ref="B7:C7"/>
    <mergeCell ref="D7:E7"/>
    <mergeCell ref="B8:C8"/>
    <mergeCell ref="D8:E8"/>
  </mergeCells>
  <dataValidations count="1">
    <dataValidation type="list" allowBlank="1" showInputMessage="1" showErrorMessage="1" sqref="E13:E22" xr:uid="{00000000-0002-0000-0000-000000000000}">
      <formula1>"Male, Female, Neutral"</formula1>
    </dataValidation>
  </dataValidations>
  <printOptions horizontalCentered="1"/>
  <pageMargins left="0.15" right="0.15" top="0.75" bottom="0.75" header="0.3" footer="0.3"/>
  <pageSetup scale="82" fitToHeight="0" orientation="portrait" r:id="rId1"/>
  <headerFooter>
    <oddHeader xml:space="preserve">&amp;C&amp;"-,Bold"&amp;20Team Roster&amp;"-,Regular"&amp;10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DropDownValues!$B$2:$B$96</xm:f>
          </x14:formula1>
          <xm:sqref>D9:E9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pageSetUpPr autoPageBreaks="0" fitToPage="1"/>
  </sheetPr>
  <dimension ref="A1:AD55"/>
  <sheetViews>
    <sheetView showGridLines="0" showZeros="0" tabSelected="1" topLeftCell="A41" zoomScaleNormal="100" zoomScalePageLayoutView="80" workbookViewId="0">
      <selection activeCell="G24" sqref="G24"/>
    </sheetView>
  </sheetViews>
  <sheetFormatPr defaultColWidth="7.1796875" defaultRowHeight="12.6"/>
  <cols>
    <col min="1" max="1" width="1.7265625" style="1" customWidth="1"/>
    <col min="2" max="2" width="4" style="1" customWidth="1"/>
    <col min="3" max="4" width="11.7265625" style="1" customWidth="1"/>
    <col min="5" max="5" width="7.1796875" style="1" customWidth="1"/>
    <col min="6" max="6" width="12.1796875" style="1" customWidth="1"/>
    <col min="7" max="13" width="10.7265625" style="1" customWidth="1"/>
    <col min="14" max="14" width="17.7265625" style="1" customWidth="1"/>
    <col min="15" max="15" width="0.1796875" style="1" customWidth="1"/>
    <col min="16" max="16" width="20.90625" hidden="1" customWidth="1"/>
    <col min="17" max="18" width="7.1796875" style="1"/>
    <col min="19" max="19" width="8" style="1" bestFit="1" customWidth="1"/>
    <col min="20" max="16384" width="7.1796875" style="1"/>
  </cols>
  <sheetData>
    <row r="1" spans="1:16" ht="68.25" customHeight="1">
      <c r="A1" s="3"/>
      <c r="B1" s="73" t="s">
        <v>150</v>
      </c>
      <c r="C1" s="73"/>
      <c r="D1" s="73"/>
      <c r="E1" s="73"/>
      <c r="F1" s="73"/>
      <c r="G1" s="73"/>
      <c r="H1" s="73"/>
      <c r="I1" s="73"/>
      <c r="J1" s="73"/>
      <c r="K1" s="73"/>
      <c r="L1" s="73"/>
      <c r="M1" s="73"/>
      <c r="N1" s="73"/>
      <c r="O1" s="73"/>
    </row>
    <row r="2" spans="1:16" ht="12.75" customHeight="1">
      <c r="B2" s="73"/>
      <c r="C2" s="73"/>
      <c r="D2" s="73"/>
      <c r="E2" s="73"/>
      <c r="F2" s="73"/>
      <c r="G2" s="73"/>
      <c r="H2" s="73"/>
      <c r="I2" s="73"/>
      <c r="J2" s="73"/>
      <c r="K2" s="73"/>
      <c r="L2" s="73"/>
      <c r="M2" s="73"/>
      <c r="N2" s="73"/>
      <c r="O2" s="73"/>
    </row>
    <row r="3" spans="1:16" ht="16.5" customHeight="1">
      <c r="B3" s="73"/>
      <c r="C3" s="73"/>
      <c r="D3" s="73"/>
      <c r="E3" s="73"/>
      <c r="F3" s="73"/>
      <c r="G3" s="73"/>
      <c r="H3" s="73"/>
      <c r="I3" s="73"/>
      <c r="J3" s="73"/>
      <c r="K3" s="73"/>
      <c r="L3" s="73"/>
      <c r="M3" s="73"/>
      <c r="N3" s="73"/>
      <c r="O3" s="73"/>
    </row>
    <row r="4" spans="1:16" ht="19.5" customHeight="1">
      <c r="B4" s="73"/>
      <c r="C4" s="73"/>
      <c r="D4" s="73"/>
      <c r="E4" s="73"/>
      <c r="F4" s="73"/>
      <c r="G4" s="73"/>
      <c r="H4" s="73"/>
      <c r="I4" s="73"/>
      <c r="J4" s="73"/>
      <c r="K4" s="73"/>
      <c r="L4" s="73"/>
      <c r="M4" s="73"/>
      <c r="N4" s="73"/>
      <c r="O4" s="73"/>
    </row>
    <row r="5" spans="1:16" ht="35.25" customHeight="1">
      <c r="B5" s="73"/>
      <c r="C5" s="73"/>
      <c r="D5" s="73"/>
      <c r="E5" s="73"/>
      <c r="F5" s="73"/>
      <c r="G5" s="73"/>
      <c r="H5" s="73"/>
      <c r="I5" s="73"/>
      <c r="J5" s="73"/>
      <c r="K5" s="73"/>
      <c r="L5" s="73"/>
      <c r="M5" s="73"/>
      <c r="N5" s="73"/>
      <c r="O5" s="73"/>
    </row>
    <row r="6" spans="1:16" ht="9" customHeight="1">
      <c r="B6" s="10"/>
      <c r="C6" s="10"/>
      <c r="D6" s="10"/>
      <c r="E6" s="10"/>
      <c r="F6" s="10"/>
      <c r="G6" s="10"/>
      <c r="H6" s="10"/>
      <c r="I6" s="10"/>
      <c r="J6" s="10"/>
      <c r="K6" s="10"/>
      <c r="L6" s="10"/>
      <c r="M6" s="10"/>
      <c r="N6" s="10"/>
      <c r="O6" s="10"/>
    </row>
    <row r="7" spans="1:16" ht="16.5" customHeight="1">
      <c r="B7" s="5"/>
      <c r="C7" s="5"/>
      <c r="D7" s="5"/>
      <c r="E7" s="5"/>
      <c r="F7" s="5"/>
      <c r="G7" s="5"/>
      <c r="H7" s="5"/>
      <c r="I7" s="5"/>
      <c r="J7" s="5"/>
      <c r="K7" s="5"/>
      <c r="L7" s="5"/>
      <c r="M7" s="5"/>
      <c r="N7" s="5"/>
      <c r="O7" s="5"/>
    </row>
    <row r="8" spans="1:16" ht="16.5" customHeight="1">
      <c r="A8"/>
      <c r="B8" s="86" t="s">
        <v>35</v>
      </c>
      <c r="C8" s="86"/>
      <c r="D8" s="86"/>
      <c r="E8" s="90">
        <f>' Team Roster Tab'!D7</f>
        <v>0</v>
      </c>
      <c r="F8" s="90"/>
      <c r="G8" s="90"/>
      <c r="H8" s="90"/>
      <c r="I8" s="9"/>
      <c r="J8" s="77" t="s">
        <v>34</v>
      </c>
      <c r="K8" s="77"/>
      <c r="L8" s="98">
        <f>' Team Roster Tab'!G7</f>
        <v>0</v>
      </c>
      <c r="M8" s="98"/>
      <c r="N8" s="98"/>
      <c r="O8" s="98"/>
    </row>
    <row r="9" spans="1:16" ht="24.75" customHeight="1">
      <c r="A9"/>
      <c r="B9" s="86" t="s">
        <v>11</v>
      </c>
      <c r="C9" s="86"/>
      <c r="D9" s="86"/>
      <c r="E9" s="90">
        <f>' Team Roster Tab'!D8</f>
        <v>0</v>
      </c>
      <c r="F9" s="90"/>
      <c r="G9" s="90"/>
      <c r="H9" s="90"/>
      <c r="I9" s="9"/>
      <c r="J9" s="77" t="s">
        <v>36</v>
      </c>
      <c r="K9" s="77"/>
      <c r="L9" s="78">
        <f>' Team Roster Tab'!G8</f>
        <v>0</v>
      </c>
      <c r="M9" s="78"/>
      <c r="N9" s="78"/>
      <c r="O9" s="78"/>
    </row>
    <row r="10" spans="1:16" ht="25.5" customHeight="1">
      <c r="A10"/>
      <c r="B10" s="77"/>
      <c r="C10" s="77"/>
      <c r="D10" s="77"/>
      <c r="E10" s="88"/>
      <c r="F10" s="88"/>
      <c r="G10" s="88"/>
      <c r="H10" s="88"/>
      <c r="I10" s="9"/>
      <c r="J10" s="97"/>
      <c r="K10" s="77"/>
      <c r="L10" s="88"/>
      <c r="M10" s="88"/>
      <c r="N10" s="88"/>
      <c r="O10" s="88"/>
    </row>
    <row r="11" spans="1:16" ht="29.25" customHeight="1">
      <c r="A11"/>
      <c r="B11" s="86" t="s">
        <v>70</v>
      </c>
      <c r="C11" s="86"/>
      <c r="D11" s="86"/>
      <c r="E11" s="100"/>
      <c r="F11" s="100"/>
      <c r="G11" s="100"/>
      <c r="H11" s="100"/>
      <c r="I11" s="9"/>
      <c r="J11" s="77" t="s">
        <v>43</v>
      </c>
      <c r="K11" s="77"/>
      <c r="L11" s="99">
        <f>' Team Roster Tab'!G9</f>
        <v>0</v>
      </c>
      <c r="M11" s="99"/>
      <c r="N11" s="99"/>
      <c r="O11" s="99"/>
    </row>
    <row r="12" spans="1:16" ht="19.2" customHeight="1">
      <c r="A12"/>
      <c r="B12" s="9"/>
      <c r="C12" s="9"/>
      <c r="D12" s="9"/>
      <c r="E12" s="9"/>
      <c r="F12" s="9"/>
      <c r="G12" s="9"/>
      <c r="H12" s="9"/>
      <c r="I12" s="9"/>
      <c r="J12" s="102" t="s">
        <v>59</v>
      </c>
      <c r="K12" s="102"/>
      <c r="L12" s="102"/>
      <c r="M12" s="102"/>
      <c r="N12" s="102"/>
      <c r="O12" s="102"/>
    </row>
    <row r="13" spans="1:16" ht="17.25" customHeight="1" thickBot="1">
      <c r="A13"/>
      <c r="B13" s="9"/>
      <c r="C13" s="9"/>
      <c r="D13" s="9"/>
      <c r="E13" s="9"/>
      <c r="F13" s="9"/>
      <c r="G13" s="9"/>
      <c r="H13" s="9"/>
      <c r="I13" s="9"/>
      <c r="J13" s="9"/>
      <c r="K13" s="9"/>
      <c r="L13" s="9"/>
      <c r="M13" s="9"/>
      <c r="N13" s="9"/>
      <c r="O13" s="9"/>
    </row>
    <row r="14" spans="1:16" ht="33" customHeight="1" thickBot="1">
      <c r="A14"/>
      <c r="B14" s="86" t="s">
        <v>151</v>
      </c>
      <c r="C14" s="86"/>
      <c r="D14" s="86"/>
      <c r="E14" s="86"/>
      <c r="F14" s="87" t="str">
        <f>IF(F16&lt;=0,"",VLOOKUP(F16,F24:P33,11,FALSE))</f>
        <v/>
      </c>
      <c r="G14" s="87"/>
      <c r="H14" s="87"/>
      <c r="I14" s="87"/>
      <c r="J14" s="87"/>
      <c r="K14" s="87"/>
      <c r="L14" s="9"/>
      <c r="M14" s="9"/>
      <c r="N14" s="111" t="s">
        <v>24</v>
      </c>
      <c r="O14" s="112"/>
      <c r="P14" s="35"/>
    </row>
    <row r="15" spans="1:16" ht="19.05" customHeight="1">
      <c r="A15"/>
      <c r="B15" s="9"/>
      <c r="C15" s="9"/>
      <c r="D15" s="9"/>
      <c r="E15" s="9"/>
      <c r="F15" s="9"/>
      <c r="G15" s="9"/>
      <c r="H15" s="9"/>
      <c r="I15" s="9"/>
      <c r="J15" s="9"/>
      <c r="K15" s="9"/>
      <c r="L15" s="9"/>
      <c r="M15" s="9"/>
      <c r="N15" s="113">
        <f>F34</f>
        <v>0</v>
      </c>
      <c r="O15" s="114"/>
    </row>
    <row r="16" spans="1:16" ht="17.25" customHeight="1">
      <c r="A16"/>
      <c r="B16" s="86" t="s">
        <v>37</v>
      </c>
      <c r="C16" s="86"/>
      <c r="D16" s="86"/>
      <c r="E16" s="86"/>
      <c r="F16" s="89">
        <f>LARGE(F24:F33,1)</f>
        <v>0</v>
      </c>
      <c r="G16" s="89"/>
      <c r="H16" s="9"/>
      <c r="I16" s="9"/>
      <c r="J16" s="9"/>
      <c r="K16" s="9"/>
      <c r="L16" s="9"/>
      <c r="M16" s="9"/>
      <c r="N16" s="115"/>
      <c r="O16" s="116"/>
    </row>
    <row r="17" spans="1:30" ht="10.050000000000001" customHeight="1">
      <c r="A17"/>
      <c r="B17" s="9"/>
      <c r="C17" s="9"/>
      <c r="D17" s="9"/>
      <c r="E17" s="9"/>
      <c r="F17" s="9"/>
      <c r="G17" s="9"/>
      <c r="H17" s="9"/>
      <c r="I17" s="9"/>
      <c r="J17" s="9"/>
      <c r="K17" s="9"/>
      <c r="L17" s="9"/>
      <c r="M17" s="9"/>
      <c r="N17" s="115"/>
      <c r="O17" s="116"/>
    </row>
    <row r="18" spans="1:30" ht="17.25" customHeight="1">
      <c r="A18"/>
      <c r="B18" s="86" t="s">
        <v>69</v>
      </c>
      <c r="C18" s="86"/>
      <c r="D18" s="86"/>
      <c r="E18" s="86"/>
      <c r="F18" s="28">
        <f>COUNTA(' Team Roster Tab'!D13:D22)</f>
        <v>0</v>
      </c>
      <c r="G18" s="9"/>
      <c r="H18" s="12" t="s">
        <v>40</v>
      </c>
      <c r="I18" s="19">
        <f>COUNTIF(' Team Roster Tab'!E13:E22,"Male")</f>
        <v>0</v>
      </c>
      <c r="J18" s="12"/>
      <c r="K18" s="12" t="s">
        <v>41</v>
      </c>
      <c r="L18" s="19">
        <f>COUNTIF(' Team Roster Tab'!E13:E22,"Female")</f>
        <v>0</v>
      </c>
      <c r="M18" s="9"/>
      <c r="N18" s="115"/>
      <c r="O18" s="116"/>
    </row>
    <row r="19" spans="1:30" ht="17.25" customHeight="1" thickBot="1">
      <c r="A19"/>
      <c r="B19" s="9"/>
      <c r="C19" s="9"/>
      <c r="D19" s="9"/>
      <c r="E19" s="9"/>
      <c r="F19" s="9"/>
      <c r="G19" s="9"/>
      <c r="H19" s="9"/>
      <c r="I19" s="9"/>
      <c r="J19" s="9"/>
      <c r="K19" s="9"/>
      <c r="L19" s="9"/>
      <c r="M19" s="9"/>
      <c r="N19" s="117"/>
      <c r="O19" s="118"/>
    </row>
    <row r="20" spans="1:30" ht="17.25" customHeight="1" thickTop="1">
      <c r="A20"/>
      <c r="B20" s="9"/>
      <c r="C20" s="9"/>
      <c r="D20" s="9"/>
      <c r="E20" s="9"/>
      <c r="F20" s="9"/>
      <c r="G20" s="9"/>
      <c r="H20" s="9"/>
      <c r="I20" s="9"/>
      <c r="J20" s="9"/>
      <c r="K20" s="9"/>
      <c r="L20" s="9"/>
      <c r="M20" s="9"/>
      <c r="N20" s="119" t="s">
        <v>73</v>
      </c>
      <c r="O20" s="120"/>
    </row>
    <row r="21" spans="1:30" s="2" customFormat="1" ht="13.05" customHeight="1" thickBot="1">
      <c r="A21"/>
      <c r="B21" s="6"/>
      <c r="C21" s="6"/>
      <c r="D21" s="7"/>
      <c r="E21" s="6"/>
      <c r="F21" s="8"/>
      <c r="G21"/>
      <c r="H21"/>
      <c r="I21"/>
      <c r="J21"/>
      <c r="K21"/>
      <c r="L21"/>
      <c r="M21"/>
      <c r="N21"/>
      <c r="O21"/>
    </row>
    <row r="22" spans="1:30" ht="25.05" customHeight="1">
      <c r="A22"/>
      <c r="B22" s="103" t="s">
        <v>12</v>
      </c>
      <c r="C22" s="104"/>
      <c r="D22" s="104"/>
      <c r="E22" s="105"/>
      <c r="F22" s="36"/>
      <c r="G22" s="36" t="s">
        <v>13</v>
      </c>
      <c r="H22" s="36" t="s">
        <v>14</v>
      </c>
      <c r="I22" s="36" t="s">
        <v>15</v>
      </c>
      <c r="J22" s="36" t="s">
        <v>16</v>
      </c>
      <c r="K22" s="36" t="s">
        <v>17</v>
      </c>
      <c r="L22" s="36" t="s">
        <v>18</v>
      </c>
      <c r="M22" s="36" t="s">
        <v>19</v>
      </c>
      <c r="N22" s="36" t="s">
        <v>20</v>
      </c>
      <c r="O22" s="121" t="s">
        <v>67</v>
      </c>
    </row>
    <row r="23" spans="1:30" ht="25.05" customHeight="1" thickBot="1">
      <c r="A23"/>
      <c r="B23" s="37" t="s">
        <v>22</v>
      </c>
      <c r="C23" s="85" t="s">
        <v>23</v>
      </c>
      <c r="D23" s="85"/>
      <c r="E23" s="85"/>
      <c r="F23" s="38" t="s">
        <v>21</v>
      </c>
      <c r="G23" s="39">
        <v>45922</v>
      </c>
      <c r="H23" s="39">
        <v>45929</v>
      </c>
      <c r="I23" s="39">
        <v>45936</v>
      </c>
      <c r="J23" s="39">
        <v>45943</v>
      </c>
      <c r="K23" s="39">
        <v>45950</v>
      </c>
      <c r="L23" s="39">
        <v>45957</v>
      </c>
      <c r="M23" s="39">
        <v>45964</v>
      </c>
      <c r="N23" s="39">
        <v>45971</v>
      </c>
      <c r="O23" s="122"/>
    </row>
    <row r="24" spans="1:30" ht="25.05" customHeight="1" thickTop="1">
      <c r="A24"/>
      <c r="B24" s="53" t="s">
        <v>1</v>
      </c>
      <c r="C24" s="83" t="str">
        <f>CONCATENATE(' Team Roster Tab'!C13,", ",' Team Roster Tab'!D13)</f>
        <v xml:space="preserve">, </v>
      </c>
      <c r="D24" s="83"/>
      <c r="E24" s="83"/>
      <c r="F24" s="57">
        <f t="shared" ref="F24:F33" si="0">SUM(G24:N24)</f>
        <v>0</v>
      </c>
      <c r="G24" s="54"/>
      <c r="H24" s="54"/>
      <c r="I24" s="54"/>
      <c r="J24" s="54"/>
      <c r="K24" s="54"/>
      <c r="L24" s="54"/>
      <c r="M24" s="54"/>
      <c r="N24" s="54"/>
      <c r="O24" s="29" t="str">
        <f>IF(F24 =0," ",AVERAGE(G24:N24))</f>
        <v xml:space="preserve"> </v>
      </c>
      <c r="P24" t="str">
        <f>C24</f>
        <v xml:space="preserve">, </v>
      </c>
      <c r="Q24" s="31"/>
      <c r="AD24" s="11"/>
    </row>
    <row r="25" spans="1:30" ht="25.05" customHeight="1">
      <c r="A25"/>
      <c r="B25" s="49" t="s">
        <v>2</v>
      </c>
      <c r="C25" s="84" t="str">
        <f>CONCATENATE(' Team Roster Tab'!C14,", ",' Team Roster Tab'!D14)</f>
        <v xml:space="preserve">, </v>
      </c>
      <c r="D25" s="84"/>
      <c r="E25" s="84"/>
      <c r="F25" s="58">
        <f t="shared" si="0"/>
        <v>0</v>
      </c>
      <c r="G25" s="50"/>
      <c r="H25" s="50"/>
      <c r="I25" s="50"/>
      <c r="J25" s="50"/>
      <c r="K25" s="50"/>
      <c r="L25" s="50"/>
      <c r="M25" s="50"/>
      <c r="N25" s="50"/>
      <c r="O25" s="18" t="str">
        <f t="shared" ref="O25:O33" si="1">IF(F25 =0," ",AVERAGE(G25:N25))</f>
        <v xml:space="preserve"> </v>
      </c>
      <c r="P25" t="str">
        <f t="shared" ref="P25:P33" si="2">C25</f>
        <v xml:space="preserve">, </v>
      </c>
      <c r="Q25" s="31"/>
      <c r="AD25" s="11"/>
    </row>
    <row r="26" spans="1:30" ht="25.05" customHeight="1">
      <c r="A26"/>
      <c r="B26" s="55" t="s">
        <v>3</v>
      </c>
      <c r="C26" s="83" t="str">
        <f>CONCATENATE(' Team Roster Tab'!C15,", ",' Team Roster Tab'!D15)</f>
        <v xml:space="preserve">, </v>
      </c>
      <c r="D26" s="83"/>
      <c r="E26" s="83"/>
      <c r="F26" s="59">
        <f t="shared" si="0"/>
        <v>0</v>
      </c>
      <c r="G26" s="56"/>
      <c r="H26" s="56"/>
      <c r="I26" s="56"/>
      <c r="J26" s="56"/>
      <c r="K26" s="56"/>
      <c r="L26" s="56"/>
      <c r="M26" s="56"/>
      <c r="N26" s="56"/>
      <c r="O26" s="29" t="str">
        <f t="shared" si="1"/>
        <v xml:space="preserve"> </v>
      </c>
      <c r="P26" t="str">
        <f t="shared" si="2"/>
        <v xml:space="preserve">, </v>
      </c>
      <c r="Q26" s="31"/>
      <c r="AD26" s="11"/>
    </row>
    <row r="27" spans="1:30" ht="25.05" customHeight="1">
      <c r="A27"/>
      <c r="B27" s="49" t="s">
        <v>4</v>
      </c>
      <c r="C27" s="84" t="str">
        <f>CONCATENATE(' Team Roster Tab'!C16,", ",' Team Roster Tab'!D16)</f>
        <v xml:space="preserve">, </v>
      </c>
      <c r="D27" s="84"/>
      <c r="E27" s="84"/>
      <c r="F27" s="58">
        <f t="shared" si="0"/>
        <v>0</v>
      </c>
      <c r="G27" s="50"/>
      <c r="H27" s="50"/>
      <c r="I27" s="50"/>
      <c r="J27" s="50"/>
      <c r="K27" s="50"/>
      <c r="L27" s="50"/>
      <c r="M27" s="50"/>
      <c r="N27" s="50"/>
      <c r="O27" s="18" t="str">
        <f t="shared" si="1"/>
        <v xml:space="preserve"> </v>
      </c>
      <c r="P27" t="str">
        <f t="shared" si="2"/>
        <v xml:space="preserve">, </v>
      </c>
      <c r="Q27" s="31"/>
      <c r="AD27" s="11"/>
    </row>
    <row r="28" spans="1:30" ht="25.05" customHeight="1">
      <c r="A28"/>
      <c r="B28" s="55" t="s">
        <v>5</v>
      </c>
      <c r="C28" s="83" t="str">
        <f>CONCATENATE(' Team Roster Tab'!C17,", ",' Team Roster Tab'!D17)</f>
        <v xml:space="preserve">, </v>
      </c>
      <c r="D28" s="83"/>
      <c r="E28" s="83"/>
      <c r="F28" s="59">
        <f t="shared" si="0"/>
        <v>0</v>
      </c>
      <c r="G28" s="56"/>
      <c r="H28" s="56"/>
      <c r="I28" s="56"/>
      <c r="J28" s="56"/>
      <c r="K28" s="56"/>
      <c r="L28" s="56"/>
      <c r="M28" s="56"/>
      <c r="N28" s="56"/>
      <c r="O28" s="29" t="str">
        <f t="shared" si="1"/>
        <v xml:space="preserve"> </v>
      </c>
      <c r="P28" t="str">
        <f t="shared" si="2"/>
        <v xml:space="preserve">, </v>
      </c>
      <c r="Q28" s="31"/>
      <c r="AD28" s="11"/>
    </row>
    <row r="29" spans="1:30" ht="25.05" customHeight="1">
      <c r="A29"/>
      <c r="B29" s="49" t="s">
        <v>6</v>
      </c>
      <c r="C29" s="84" t="str">
        <f>CONCATENATE(' Team Roster Tab'!C18,", ",' Team Roster Tab'!D18)</f>
        <v xml:space="preserve">, </v>
      </c>
      <c r="D29" s="84"/>
      <c r="E29" s="84"/>
      <c r="F29" s="58">
        <f t="shared" si="0"/>
        <v>0</v>
      </c>
      <c r="G29" s="50"/>
      <c r="H29" s="50"/>
      <c r="I29" s="50"/>
      <c r="J29" s="50"/>
      <c r="K29" s="50"/>
      <c r="L29" s="50"/>
      <c r="M29" s="50"/>
      <c r="N29" s="50"/>
      <c r="O29" s="18" t="str">
        <f t="shared" si="1"/>
        <v xml:space="preserve"> </v>
      </c>
      <c r="P29" t="str">
        <f t="shared" si="2"/>
        <v xml:space="preserve">, </v>
      </c>
      <c r="Q29" s="31"/>
      <c r="AD29" s="11"/>
    </row>
    <row r="30" spans="1:30" ht="25.05" customHeight="1">
      <c r="A30"/>
      <c r="B30" s="55" t="s">
        <v>7</v>
      </c>
      <c r="C30" s="83" t="str">
        <f>CONCATENATE(' Team Roster Tab'!C19,", ",' Team Roster Tab'!D19)</f>
        <v xml:space="preserve">, </v>
      </c>
      <c r="D30" s="83"/>
      <c r="E30" s="83"/>
      <c r="F30" s="59">
        <f t="shared" si="0"/>
        <v>0</v>
      </c>
      <c r="G30" s="56"/>
      <c r="H30" s="56"/>
      <c r="I30" s="56"/>
      <c r="J30" s="56"/>
      <c r="K30" s="56"/>
      <c r="L30" s="56"/>
      <c r="M30" s="56"/>
      <c r="N30" s="56"/>
      <c r="O30" s="29" t="str">
        <f t="shared" si="1"/>
        <v xml:space="preserve"> </v>
      </c>
      <c r="P30" t="str">
        <f t="shared" si="2"/>
        <v xml:space="preserve">, </v>
      </c>
      <c r="Q30" s="31"/>
      <c r="AD30" s="11"/>
    </row>
    <row r="31" spans="1:30" ht="25.05" customHeight="1">
      <c r="A31"/>
      <c r="B31" s="49" t="s">
        <v>8</v>
      </c>
      <c r="C31" s="84" t="str">
        <f>CONCATENATE(' Team Roster Tab'!C20,", ",' Team Roster Tab'!D20)</f>
        <v xml:space="preserve">, </v>
      </c>
      <c r="D31" s="84"/>
      <c r="E31" s="84"/>
      <c r="F31" s="58">
        <f t="shared" si="0"/>
        <v>0</v>
      </c>
      <c r="G31" s="50"/>
      <c r="H31" s="50"/>
      <c r="I31" s="50"/>
      <c r="J31" s="50"/>
      <c r="K31" s="50"/>
      <c r="L31" s="50"/>
      <c r="M31" s="50"/>
      <c r="N31" s="50"/>
      <c r="O31" s="18" t="str">
        <f t="shared" si="1"/>
        <v xml:space="preserve"> </v>
      </c>
      <c r="P31" t="str">
        <f t="shared" si="2"/>
        <v xml:space="preserve">, </v>
      </c>
      <c r="Q31" s="31"/>
      <c r="AD31" s="11"/>
    </row>
    <row r="32" spans="1:30" ht="25.05" customHeight="1">
      <c r="A32"/>
      <c r="B32" s="55" t="s">
        <v>9</v>
      </c>
      <c r="C32" s="83" t="str">
        <f>CONCATENATE(' Team Roster Tab'!C21,", ",' Team Roster Tab'!D21)</f>
        <v xml:space="preserve">, </v>
      </c>
      <c r="D32" s="83"/>
      <c r="E32" s="83"/>
      <c r="F32" s="59">
        <f t="shared" si="0"/>
        <v>0</v>
      </c>
      <c r="G32" s="56"/>
      <c r="H32" s="56"/>
      <c r="I32" s="56"/>
      <c r="J32" s="56"/>
      <c r="K32" s="56"/>
      <c r="L32" s="56"/>
      <c r="M32" s="56"/>
      <c r="N32" s="56"/>
      <c r="O32" s="29" t="str">
        <f t="shared" si="1"/>
        <v xml:space="preserve"> </v>
      </c>
      <c r="P32" t="str">
        <f t="shared" si="2"/>
        <v xml:space="preserve">, </v>
      </c>
      <c r="Q32" s="31"/>
      <c r="AD32" s="11"/>
    </row>
    <row r="33" spans="1:30" ht="25.05" customHeight="1" thickBot="1">
      <c r="A33"/>
      <c r="B33" s="51" t="s">
        <v>10</v>
      </c>
      <c r="C33" s="84" t="str">
        <f>CONCATENATE(' Team Roster Tab'!C22,", ",' Team Roster Tab'!D22)</f>
        <v xml:space="preserve">, </v>
      </c>
      <c r="D33" s="84"/>
      <c r="E33" s="84"/>
      <c r="F33" s="60">
        <f t="shared" si="0"/>
        <v>0</v>
      </c>
      <c r="G33" s="52"/>
      <c r="H33" s="52"/>
      <c r="I33" s="52"/>
      <c r="J33" s="52"/>
      <c r="K33" s="52"/>
      <c r="L33" s="52"/>
      <c r="M33" s="52"/>
      <c r="N33" s="52"/>
      <c r="O33" s="18" t="str">
        <f t="shared" si="1"/>
        <v xml:space="preserve"> </v>
      </c>
      <c r="P33" t="str">
        <f t="shared" si="2"/>
        <v xml:space="preserve">, </v>
      </c>
      <c r="Q33" s="31"/>
      <c r="AD33" s="11"/>
    </row>
    <row r="34" spans="1:30" ht="25.05" customHeight="1" thickTop="1">
      <c r="A34"/>
      <c r="B34" s="79" t="s">
        <v>24</v>
      </c>
      <c r="C34" s="80"/>
      <c r="D34" s="80"/>
      <c r="E34" s="80"/>
      <c r="F34" s="59">
        <f>SUM(F24:F33)</f>
        <v>0</v>
      </c>
      <c r="G34" s="59">
        <f t="shared" ref="G34:N34" si="3">SUM(G24:G33)</f>
        <v>0</v>
      </c>
      <c r="H34" s="59">
        <f t="shared" si="3"/>
        <v>0</v>
      </c>
      <c r="I34" s="59">
        <f t="shared" si="3"/>
        <v>0</v>
      </c>
      <c r="J34" s="59">
        <f t="shared" si="3"/>
        <v>0</v>
      </c>
      <c r="K34" s="59">
        <f t="shared" si="3"/>
        <v>0</v>
      </c>
      <c r="L34" s="59">
        <f t="shared" si="3"/>
        <v>0</v>
      </c>
      <c r="M34" s="59">
        <f t="shared" si="3"/>
        <v>0</v>
      </c>
      <c r="N34" s="62">
        <f t="shared" si="3"/>
        <v>0</v>
      </c>
      <c r="O34" s="124"/>
      <c r="AD34" s="11"/>
    </row>
    <row r="35" spans="1:30" ht="25.05" customHeight="1">
      <c r="A35"/>
      <c r="B35" s="81" t="s">
        <v>42</v>
      </c>
      <c r="C35" s="82"/>
      <c r="D35" s="82"/>
      <c r="E35" s="82"/>
      <c r="F35" s="61">
        <f>F34/2000</f>
        <v>0</v>
      </c>
      <c r="G35" s="61">
        <f t="shared" ref="G35:N35" si="4">G34/2000</f>
        <v>0</v>
      </c>
      <c r="H35" s="61">
        <f t="shared" si="4"/>
        <v>0</v>
      </c>
      <c r="I35" s="61">
        <f t="shared" si="4"/>
        <v>0</v>
      </c>
      <c r="J35" s="61">
        <f t="shared" si="4"/>
        <v>0</v>
      </c>
      <c r="K35" s="61">
        <f t="shared" si="4"/>
        <v>0</v>
      </c>
      <c r="L35" s="61">
        <f t="shared" si="4"/>
        <v>0</v>
      </c>
      <c r="M35" s="61">
        <f t="shared" si="4"/>
        <v>0</v>
      </c>
      <c r="N35" s="63">
        <f t="shared" si="4"/>
        <v>0</v>
      </c>
      <c r="O35" s="125"/>
    </row>
    <row r="36" spans="1:30" ht="25.05" customHeight="1" thickBot="1">
      <c r="A36"/>
      <c r="B36" s="123" t="s">
        <v>68</v>
      </c>
      <c r="C36" s="123"/>
      <c r="D36" s="123"/>
      <c r="E36" s="123"/>
      <c r="F36" s="30"/>
      <c r="G36" s="64">
        <f>COUNTA(G24:G33)</f>
        <v>0</v>
      </c>
      <c r="H36" s="64">
        <f t="shared" ref="H36:N36" si="5">COUNTA(H24:H33)</f>
        <v>0</v>
      </c>
      <c r="I36" s="64">
        <f t="shared" si="5"/>
        <v>0</v>
      </c>
      <c r="J36" s="64">
        <f t="shared" si="5"/>
        <v>0</v>
      </c>
      <c r="K36" s="64">
        <f t="shared" si="5"/>
        <v>0</v>
      </c>
      <c r="L36" s="64">
        <f t="shared" si="5"/>
        <v>0</v>
      </c>
      <c r="M36" s="64">
        <f t="shared" si="5"/>
        <v>0</v>
      </c>
      <c r="N36" s="65">
        <f t="shared" si="5"/>
        <v>0</v>
      </c>
      <c r="O36" s="125"/>
    </row>
    <row r="37" spans="1:30" ht="25.05" customHeight="1" thickBot="1">
      <c r="A37"/>
      <c r="B37" s="107" t="s">
        <v>72</v>
      </c>
      <c r="C37" s="108"/>
      <c r="D37" s="108"/>
      <c r="E37" s="109"/>
      <c r="F37" s="40" t="str">
        <f>IF(AND(($F$18&gt;=1),($F$18&lt;=20)),F34/$F$18,"")</f>
        <v/>
      </c>
      <c r="G37" s="40" t="str">
        <f>IF(G34=0,"",AVERAGE(G24:G33))</f>
        <v/>
      </c>
      <c r="H37" s="40" t="str">
        <f t="shared" ref="H37:N37" si="6">IF(H34=0,"",AVERAGE(H24:H33))</f>
        <v/>
      </c>
      <c r="I37" s="40" t="str">
        <f t="shared" si="6"/>
        <v/>
      </c>
      <c r="J37" s="40" t="str">
        <f t="shared" si="6"/>
        <v/>
      </c>
      <c r="K37" s="40" t="str">
        <f t="shared" si="6"/>
        <v/>
      </c>
      <c r="L37" s="40" t="str">
        <f t="shared" si="6"/>
        <v/>
      </c>
      <c r="M37" s="40" t="str">
        <f t="shared" si="6"/>
        <v/>
      </c>
      <c r="N37" s="41" t="str">
        <f t="shared" si="6"/>
        <v/>
      </c>
      <c r="O37" s="125"/>
      <c r="AD37" s="11"/>
    </row>
    <row r="38" spans="1:30" ht="25.05" customHeight="1">
      <c r="A38"/>
      <c r="B38" s="110"/>
      <c r="C38" s="110"/>
      <c r="D38" s="110"/>
      <c r="E38" s="110"/>
      <c r="F38" s="16"/>
      <c r="G38" s="16"/>
      <c r="H38" s="16"/>
      <c r="I38" s="16"/>
      <c r="J38" s="16"/>
      <c r="K38" s="16"/>
      <c r="L38" s="16"/>
      <c r="M38" s="16"/>
      <c r="N38" s="16"/>
      <c r="O38" s="17"/>
    </row>
    <row r="39" spans="1:30" ht="16.5" customHeight="1"/>
    <row r="40" spans="1:30" ht="16.5" customHeight="1">
      <c r="F40" s="93" t="s">
        <v>57</v>
      </c>
      <c r="G40" s="93"/>
      <c r="H40" s="93"/>
      <c r="I40" s="93"/>
      <c r="J40" s="93"/>
      <c r="K40" s="93"/>
    </row>
    <row r="41" spans="1:30" ht="16.5" customHeight="1"/>
    <row r="42" spans="1:30" ht="16.5" customHeight="1">
      <c r="B42" s="94" t="s">
        <v>55</v>
      </c>
      <c r="C42" s="94"/>
      <c r="D42" s="94"/>
      <c r="E42" s="94"/>
      <c r="F42" s="94"/>
      <c r="G42" s="94"/>
      <c r="H42" s="94"/>
      <c r="I42" s="94"/>
      <c r="J42" s="94"/>
      <c r="K42" s="94"/>
      <c r="L42" s="94"/>
      <c r="M42" s="94"/>
      <c r="N42" s="94"/>
      <c r="O42" s="94"/>
    </row>
    <row r="43" spans="1:30" ht="16.5" customHeight="1">
      <c r="B43" s="94" t="s">
        <v>56</v>
      </c>
      <c r="C43" s="94"/>
      <c r="D43" s="94"/>
      <c r="E43" s="94"/>
      <c r="F43" s="106"/>
      <c r="G43" s="106"/>
      <c r="H43" s="106"/>
      <c r="I43" s="106"/>
      <c r="J43" s="94" t="s">
        <v>71</v>
      </c>
      <c r="K43" s="94"/>
      <c r="L43" s="94"/>
      <c r="M43" s="15"/>
      <c r="N43" s="15"/>
      <c r="O43" s="15"/>
    </row>
    <row r="44" spans="1:30" ht="16.5" customHeight="1"/>
    <row r="45" spans="1:30" ht="16.5" customHeight="1">
      <c r="B45" s="95" t="s">
        <v>74</v>
      </c>
      <c r="C45" s="96"/>
      <c r="D45" s="96"/>
      <c r="E45" s="96"/>
      <c r="F45" s="96"/>
      <c r="G45" s="96"/>
      <c r="H45" s="96"/>
      <c r="I45" s="96"/>
      <c r="J45" s="96"/>
      <c r="K45" s="96"/>
      <c r="L45" s="96"/>
      <c r="M45" s="96"/>
      <c r="N45" s="96"/>
      <c r="O45" s="96"/>
    </row>
    <row r="46" spans="1:30" ht="11.25" customHeight="1">
      <c r="B46" s="8"/>
      <c r="C46" s="14"/>
      <c r="D46" s="14"/>
      <c r="E46" s="14"/>
      <c r="F46" s="14"/>
      <c r="G46" s="14"/>
      <c r="H46" s="14"/>
      <c r="I46" s="14"/>
      <c r="J46" s="14"/>
      <c r="K46" s="14"/>
      <c r="L46" s="14"/>
      <c r="M46" s="14"/>
      <c r="N46" s="14"/>
      <c r="O46" s="14"/>
    </row>
    <row r="47" spans="1:30" ht="37.5" customHeight="1">
      <c r="B47" s="92" t="s">
        <v>152</v>
      </c>
      <c r="C47" s="92"/>
      <c r="D47" s="92"/>
      <c r="E47" s="92"/>
      <c r="F47" s="92"/>
      <c r="G47" s="92"/>
      <c r="H47" s="92"/>
      <c r="I47" s="92"/>
      <c r="J47" s="92"/>
      <c r="K47" s="92"/>
      <c r="L47" s="92"/>
      <c r="M47" s="92"/>
      <c r="N47" s="92"/>
      <c r="O47" s="92"/>
    </row>
    <row r="48" spans="1:30" ht="25.5" customHeight="1">
      <c r="B48" s="92"/>
      <c r="C48" s="92"/>
      <c r="D48" s="92"/>
      <c r="E48" s="92"/>
      <c r="F48" s="92"/>
      <c r="G48" s="92"/>
      <c r="H48" s="92"/>
      <c r="I48" s="92"/>
      <c r="J48" s="92"/>
      <c r="K48" s="92"/>
      <c r="L48" s="92"/>
      <c r="M48" s="92"/>
      <c r="N48" s="92"/>
      <c r="O48" s="92"/>
    </row>
    <row r="49" spans="2:15" ht="16.5" customHeight="1">
      <c r="B49" s="92"/>
      <c r="C49" s="92"/>
      <c r="D49" s="92"/>
      <c r="E49" s="92"/>
      <c r="F49" s="92"/>
      <c r="G49" s="92"/>
      <c r="H49" s="92"/>
      <c r="I49" s="92"/>
      <c r="J49" s="92"/>
      <c r="K49" s="92"/>
      <c r="L49" s="92"/>
      <c r="M49" s="92"/>
      <c r="N49" s="92"/>
      <c r="O49" s="92"/>
    </row>
    <row r="50" spans="2:15" ht="16.5" customHeight="1">
      <c r="B50" s="92"/>
      <c r="C50" s="92"/>
      <c r="D50" s="92"/>
      <c r="E50" s="92"/>
      <c r="F50" s="92"/>
      <c r="G50" s="92"/>
      <c r="H50" s="92"/>
      <c r="I50" s="92"/>
      <c r="J50" s="92"/>
      <c r="K50" s="92"/>
      <c r="L50" s="92"/>
      <c r="M50" s="92"/>
      <c r="N50" s="92"/>
      <c r="O50" s="92"/>
    </row>
    <row r="51" spans="2:15" ht="64.5" customHeight="1">
      <c r="B51" s="92"/>
      <c r="C51" s="92"/>
      <c r="D51" s="92"/>
      <c r="E51" s="92"/>
      <c r="F51" s="92"/>
      <c r="G51" s="92"/>
      <c r="H51" s="92"/>
      <c r="I51" s="92"/>
      <c r="J51" s="92"/>
      <c r="K51" s="92"/>
      <c r="L51" s="92"/>
      <c r="M51" s="92"/>
      <c r="N51" s="92"/>
      <c r="O51" s="92"/>
    </row>
    <row r="52" spans="2:15" ht="11.25" customHeight="1"/>
    <row r="53" spans="2:15" ht="36.75" customHeight="1">
      <c r="B53" s="101" t="s">
        <v>76</v>
      </c>
      <c r="C53" s="101"/>
      <c r="D53" s="101"/>
      <c r="E53" s="101"/>
      <c r="F53" s="101"/>
      <c r="G53" s="101"/>
      <c r="H53" s="101"/>
      <c r="I53" s="101"/>
      <c r="J53" s="101"/>
      <c r="K53" s="101"/>
      <c r="L53" s="101"/>
      <c r="M53" s="101"/>
      <c r="N53" s="101"/>
      <c r="O53" s="101"/>
    </row>
    <row r="54" spans="2:15" ht="16.5" customHeight="1">
      <c r="B54" s="91"/>
      <c r="C54" s="91"/>
      <c r="D54" s="91"/>
      <c r="E54" s="91"/>
      <c r="F54" s="91"/>
      <c r="G54" s="91"/>
      <c r="H54" s="91"/>
      <c r="I54" s="91"/>
      <c r="J54" s="91"/>
      <c r="K54" s="91"/>
      <c r="L54" s="91"/>
      <c r="M54" s="91"/>
      <c r="N54" s="91"/>
      <c r="O54" s="91"/>
    </row>
    <row r="55" spans="2:15" ht="16.5" customHeight="1"/>
  </sheetData>
  <sheetProtection selectLockedCells="1"/>
  <mergeCells count="54">
    <mergeCell ref="B53:O53"/>
    <mergeCell ref="J12:O12"/>
    <mergeCell ref="B43:E43"/>
    <mergeCell ref="B22:E22"/>
    <mergeCell ref="B18:E18"/>
    <mergeCell ref="F43:I43"/>
    <mergeCell ref="J43:L43"/>
    <mergeCell ref="B37:E37"/>
    <mergeCell ref="B38:E38"/>
    <mergeCell ref="N14:O14"/>
    <mergeCell ref="N15:O19"/>
    <mergeCell ref="N20:O20"/>
    <mergeCell ref="O22:O23"/>
    <mergeCell ref="B36:E36"/>
    <mergeCell ref="O34:O37"/>
    <mergeCell ref="B54:O54"/>
    <mergeCell ref="B47:O51"/>
    <mergeCell ref="B1:O5"/>
    <mergeCell ref="F40:K40"/>
    <mergeCell ref="B42:O42"/>
    <mergeCell ref="B45:O45"/>
    <mergeCell ref="J8:K8"/>
    <mergeCell ref="J10:K10"/>
    <mergeCell ref="J11:K11"/>
    <mergeCell ref="L8:O8"/>
    <mergeCell ref="L10:O10"/>
    <mergeCell ref="L11:O11"/>
    <mergeCell ref="C33:E33"/>
    <mergeCell ref="B8:D8"/>
    <mergeCell ref="E8:H8"/>
    <mergeCell ref="E11:H11"/>
    <mergeCell ref="B9:D9"/>
    <mergeCell ref="E10:H10"/>
    <mergeCell ref="B16:E16"/>
    <mergeCell ref="F16:G16"/>
    <mergeCell ref="B10:D10"/>
    <mergeCell ref="B11:D11"/>
    <mergeCell ref="E9:H9"/>
    <mergeCell ref="J9:K9"/>
    <mergeCell ref="L9:O9"/>
    <mergeCell ref="B34:E34"/>
    <mergeCell ref="B35:E35"/>
    <mergeCell ref="C32:E32"/>
    <mergeCell ref="C25:E25"/>
    <mergeCell ref="C27:E27"/>
    <mergeCell ref="C29:E29"/>
    <mergeCell ref="C31:E31"/>
    <mergeCell ref="C23:E23"/>
    <mergeCell ref="C24:E24"/>
    <mergeCell ref="C26:E26"/>
    <mergeCell ref="C28:E28"/>
    <mergeCell ref="C30:E30"/>
    <mergeCell ref="B14:E14"/>
    <mergeCell ref="F14:K14"/>
  </mergeCells>
  <phoneticPr fontId="0" type="noConversion"/>
  <pageMargins left="0.25" right="0.25" top="0.75" bottom="0.75" header="0.3" footer="0.3"/>
  <pageSetup scale="55" orientation="portrait" horizontalDpi="300" verticalDpi="300" r:id="rId1"/>
  <headerFooter alignWithMargins="0"/>
  <ignoredErrors>
    <ignoredError sqref="B24:B33" numberStoredAsText="1"/>
    <ignoredError sqref="G34 G36 H36:N36 H34:N34 G37:N3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F96"/>
  <sheetViews>
    <sheetView topLeftCell="A52" workbookViewId="0">
      <selection activeCell="B88" sqref="B88"/>
    </sheetView>
  </sheetViews>
  <sheetFormatPr defaultColWidth="8.81640625" defaultRowHeight="12.6"/>
  <cols>
    <col min="1" max="1" width="2.81640625" customWidth="1"/>
    <col min="2" max="2" width="43.7265625" customWidth="1"/>
    <col min="3" max="3" width="4.7265625" customWidth="1"/>
    <col min="4" max="4" width="15.453125" customWidth="1"/>
    <col min="5" max="5" width="2.453125" customWidth="1"/>
    <col min="6" max="6" width="14" customWidth="1"/>
  </cols>
  <sheetData>
    <row r="1" spans="2:6" ht="13.2" thickBot="1">
      <c r="B1" s="4" t="s">
        <v>0</v>
      </c>
      <c r="D1" s="4" t="s">
        <v>38</v>
      </c>
      <c r="F1" s="4" t="s">
        <v>39</v>
      </c>
    </row>
    <row r="2" spans="2:6" ht="13.2" thickTop="1">
      <c r="B2" t="s">
        <v>77</v>
      </c>
      <c r="D2">
        <v>1</v>
      </c>
      <c r="F2" s="66">
        <v>44998</v>
      </c>
    </row>
    <row r="3" spans="2:6">
      <c r="B3" t="s">
        <v>25</v>
      </c>
      <c r="D3">
        <v>2</v>
      </c>
      <c r="F3" s="66">
        <v>45005</v>
      </c>
    </row>
    <row r="4" spans="2:6">
      <c r="B4" t="s">
        <v>78</v>
      </c>
      <c r="D4">
        <v>3</v>
      </c>
      <c r="F4" s="66">
        <v>45012</v>
      </c>
    </row>
    <row r="5" spans="2:6">
      <c r="B5" t="s">
        <v>79</v>
      </c>
      <c r="D5">
        <v>4</v>
      </c>
      <c r="F5" s="66">
        <v>45019</v>
      </c>
    </row>
    <row r="6" spans="2:6">
      <c r="B6" t="s">
        <v>80</v>
      </c>
      <c r="D6">
        <v>5</v>
      </c>
      <c r="F6" s="66">
        <v>45026</v>
      </c>
    </row>
    <row r="7" spans="2:6">
      <c r="B7" t="s">
        <v>81</v>
      </c>
      <c r="D7">
        <v>6</v>
      </c>
      <c r="F7" s="66">
        <v>45033</v>
      </c>
    </row>
    <row r="8" spans="2:6">
      <c r="B8" t="s">
        <v>82</v>
      </c>
      <c r="D8">
        <v>7</v>
      </c>
      <c r="F8" s="66">
        <v>45040</v>
      </c>
    </row>
    <row r="9" spans="2:6">
      <c r="B9" t="s">
        <v>83</v>
      </c>
      <c r="D9">
        <v>8</v>
      </c>
      <c r="F9" s="66">
        <v>45047</v>
      </c>
    </row>
    <row r="10" spans="2:6">
      <c r="B10" t="s">
        <v>84</v>
      </c>
      <c r="D10">
        <v>9</v>
      </c>
      <c r="F10" s="13"/>
    </row>
    <row r="11" spans="2:6">
      <c r="B11" t="s">
        <v>85</v>
      </c>
      <c r="D11">
        <v>10</v>
      </c>
    </row>
    <row r="12" spans="2:6">
      <c r="B12" t="s">
        <v>86</v>
      </c>
    </row>
    <row r="13" spans="2:6">
      <c r="B13" t="s">
        <v>87</v>
      </c>
    </row>
    <row r="14" spans="2:6">
      <c r="B14" t="s">
        <v>88</v>
      </c>
    </row>
    <row r="15" spans="2:6">
      <c r="B15" t="s">
        <v>89</v>
      </c>
    </row>
    <row r="16" spans="2:6">
      <c r="B16" t="s">
        <v>90</v>
      </c>
    </row>
    <row r="17" spans="2:2">
      <c r="B17" t="s">
        <v>91</v>
      </c>
    </row>
    <row r="18" spans="2:2">
      <c r="B18" t="s">
        <v>92</v>
      </c>
    </row>
    <row r="19" spans="2:2">
      <c r="B19" t="s">
        <v>93</v>
      </c>
    </row>
    <row r="20" spans="2:2">
      <c r="B20" t="s">
        <v>94</v>
      </c>
    </row>
    <row r="21" spans="2:2">
      <c r="B21" t="s">
        <v>95</v>
      </c>
    </row>
    <row r="22" spans="2:2">
      <c r="B22" t="s">
        <v>96</v>
      </c>
    </row>
    <row r="23" spans="2:2">
      <c r="B23" t="s">
        <v>97</v>
      </c>
    </row>
    <row r="24" spans="2:2">
      <c r="B24" t="s">
        <v>98</v>
      </c>
    </row>
    <row r="25" spans="2:2">
      <c r="B25" t="s">
        <v>99</v>
      </c>
    </row>
    <row r="26" spans="2:2">
      <c r="B26" t="s">
        <v>100</v>
      </c>
    </row>
    <row r="27" spans="2:2">
      <c r="B27" t="s">
        <v>101</v>
      </c>
    </row>
    <row r="28" spans="2:2">
      <c r="B28" t="s">
        <v>102</v>
      </c>
    </row>
    <row r="29" spans="2:2">
      <c r="B29" t="s">
        <v>26</v>
      </c>
    </row>
    <row r="30" spans="2:2">
      <c r="B30" t="s">
        <v>103</v>
      </c>
    </row>
    <row r="31" spans="2:2">
      <c r="B31" t="s">
        <v>27</v>
      </c>
    </row>
    <row r="32" spans="2:2">
      <c r="B32" t="s">
        <v>28</v>
      </c>
    </row>
    <row r="33" spans="2:2">
      <c r="B33" t="s">
        <v>104</v>
      </c>
    </row>
    <row r="34" spans="2:2">
      <c r="B34" t="s">
        <v>105</v>
      </c>
    </row>
    <row r="35" spans="2:2">
      <c r="B35" t="s">
        <v>106</v>
      </c>
    </row>
    <row r="36" spans="2:2">
      <c r="B36" t="s">
        <v>107</v>
      </c>
    </row>
    <row r="37" spans="2:2">
      <c r="B37" t="s">
        <v>108</v>
      </c>
    </row>
    <row r="38" spans="2:2">
      <c r="B38" t="s">
        <v>109</v>
      </c>
    </row>
    <row r="39" spans="2:2">
      <c r="B39" t="s">
        <v>110</v>
      </c>
    </row>
    <row r="40" spans="2:2">
      <c r="B40" t="s">
        <v>111</v>
      </c>
    </row>
    <row r="41" spans="2:2">
      <c r="B41" t="s">
        <v>112</v>
      </c>
    </row>
    <row r="42" spans="2:2">
      <c r="B42" t="s">
        <v>113</v>
      </c>
    </row>
    <row r="43" spans="2:2">
      <c r="B43" t="s">
        <v>114</v>
      </c>
    </row>
    <row r="44" spans="2:2">
      <c r="B44" t="s">
        <v>115</v>
      </c>
    </row>
    <row r="45" spans="2:2">
      <c r="B45" t="s">
        <v>116</v>
      </c>
    </row>
    <row r="46" spans="2:2">
      <c r="B46" t="s">
        <v>117</v>
      </c>
    </row>
    <row r="47" spans="2:2">
      <c r="B47" t="s">
        <v>118</v>
      </c>
    </row>
    <row r="48" spans="2:2">
      <c r="B48" t="s">
        <v>29</v>
      </c>
    </row>
    <row r="49" spans="2:2">
      <c r="B49" t="s">
        <v>119</v>
      </c>
    </row>
    <row r="50" spans="2:2">
      <c r="B50" t="s">
        <v>46</v>
      </c>
    </row>
    <row r="51" spans="2:2">
      <c r="B51" t="s">
        <v>45</v>
      </c>
    </row>
    <row r="52" spans="2:2">
      <c r="B52" t="s">
        <v>120</v>
      </c>
    </row>
    <row r="53" spans="2:2">
      <c r="B53" t="s">
        <v>30</v>
      </c>
    </row>
    <row r="54" spans="2:2">
      <c r="B54" t="s">
        <v>44</v>
      </c>
    </row>
    <row r="55" spans="2:2">
      <c r="B55" t="s">
        <v>75</v>
      </c>
    </row>
    <row r="56" spans="2:2">
      <c r="B56" t="s">
        <v>121</v>
      </c>
    </row>
    <row r="57" spans="2:2">
      <c r="B57" t="s">
        <v>47</v>
      </c>
    </row>
    <row r="58" spans="2:2">
      <c r="B58" t="s">
        <v>122</v>
      </c>
    </row>
    <row r="59" spans="2:2">
      <c r="B59" t="s">
        <v>48</v>
      </c>
    </row>
    <row r="60" spans="2:2">
      <c r="B60" t="s">
        <v>31</v>
      </c>
    </row>
    <row r="61" spans="2:2">
      <c r="B61" t="s">
        <v>60</v>
      </c>
    </row>
    <row r="62" spans="2:2">
      <c r="B62" t="s">
        <v>123</v>
      </c>
    </row>
    <row r="63" spans="2:2">
      <c r="B63" t="s">
        <v>124</v>
      </c>
    </row>
    <row r="64" spans="2:2">
      <c r="B64" t="s">
        <v>125</v>
      </c>
    </row>
    <row r="65" spans="2:2">
      <c r="B65" t="s">
        <v>126</v>
      </c>
    </row>
    <row r="66" spans="2:2">
      <c r="B66" t="s">
        <v>127</v>
      </c>
    </row>
    <row r="67" spans="2:2">
      <c r="B67" t="s">
        <v>128</v>
      </c>
    </row>
    <row r="68" spans="2:2">
      <c r="B68" t="s">
        <v>129</v>
      </c>
    </row>
    <row r="69" spans="2:2">
      <c r="B69" t="s">
        <v>130</v>
      </c>
    </row>
    <row r="70" spans="2:2">
      <c r="B70" t="s">
        <v>131</v>
      </c>
    </row>
    <row r="71" spans="2:2">
      <c r="B71" t="s">
        <v>132</v>
      </c>
    </row>
    <row r="72" spans="2:2">
      <c r="B72" t="s">
        <v>133</v>
      </c>
    </row>
    <row r="73" spans="2:2">
      <c r="B73" t="s">
        <v>134</v>
      </c>
    </row>
    <row r="74" spans="2:2">
      <c r="B74" t="s">
        <v>135</v>
      </c>
    </row>
    <row r="75" spans="2:2">
      <c r="B75" t="s">
        <v>136</v>
      </c>
    </row>
    <row r="76" spans="2:2">
      <c r="B76" t="s">
        <v>137</v>
      </c>
    </row>
    <row r="77" spans="2:2">
      <c r="B77" t="s">
        <v>138</v>
      </c>
    </row>
    <row r="78" spans="2:2">
      <c r="B78" t="s">
        <v>139</v>
      </c>
    </row>
    <row r="79" spans="2:2">
      <c r="B79" t="s">
        <v>140</v>
      </c>
    </row>
    <row r="80" spans="2:2">
      <c r="B80" t="s">
        <v>49</v>
      </c>
    </row>
    <row r="81" spans="2:2">
      <c r="B81" t="s">
        <v>50</v>
      </c>
    </row>
    <row r="82" spans="2:2">
      <c r="B82" t="s">
        <v>51</v>
      </c>
    </row>
    <row r="83" spans="2:2">
      <c r="B83" t="s">
        <v>52</v>
      </c>
    </row>
    <row r="84" spans="2:2">
      <c r="B84" t="s">
        <v>141</v>
      </c>
    </row>
    <row r="85" spans="2:2">
      <c r="B85" t="s">
        <v>53</v>
      </c>
    </row>
    <row r="86" spans="2:2">
      <c r="B86" t="s">
        <v>142</v>
      </c>
    </row>
    <row r="87" spans="2:2">
      <c r="B87" t="s">
        <v>61</v>
      </c>
    </row>
    <row r="88" spans="2:2">
      <c r="B88" t="s">
        <v>148</v>
      </c>
    </row>
    <row r="89" spans="2:2">
      <c r="B89" t="s">
        <v>54</v>
      </c>
    </row>
    <row r="90" spans="2:2">
      <c r="B90" t="s">
        <v>143</v>
      </c>
    </row>
    <row r="91" spans="2:2">
      <c r="B91" t="s">
        <v>144</v>
      </c>
    </row>
    <row r="92" spans="2:2">
      <c r="B92" t="s">
        <v>32</v>
      </c>
    </row>
    <row r="93" spans="2:2">
      <c r="B93" t="s">
        <v>145</v>
      </c>
    </row>
    <row r="94" spans="2:2">
      <c r="B94" t="s">
        <v>146</v>
      </c>
    </row>
    <row r="95" spans="2:2">
      <c r="B95" t="s">
        <v>33</v>
      </c>
    </row>
    <row r="96" spans="2:2">
      <c r="B96" t="s">
        <v>147</v>
      </c>
    </row>
  </sheetData>
  <sortState xmlns:xlrd2="http://schemas.microsoft.com/office/spreadsheetml/2017/richdata2" ref="B2:B53">
    <sortCondition ref="B2:B5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J m l G U J a p 7 C a o A A A A + A A A A B I A H A B D b 2 5 m a W c v U G F j a 2 F n Z S 5 4 b W w g o h g A K K A U A A A A A A A A A A A A A A A A A A A A A A A A A A A A h Y 9 N D o I w G E S v Q r q n L R h + Q j 7 K w q 0 k J k T j t q k V G q E Y W i x 3 c + G R v I I k i r p z O Z M 3 y Z v H 7 Q 7 F 1 L X e V Q 5 G 9 T p H A a b I k 1 r 0 R 6 X r H I 3 2 5 K e o Y L D l 4 s x r 6 c 2 w N t l k V I 4 a a y 8 Z I c 4 5 7 F a 4 H 2 o S U h q Q Q 7 m p R C M 7 7 i t t L N d C o s / q + H + F G O x f M i z E S Y y j O E l x l A Z A l h p K p b 9 I O B t j C u S n h P X Y 2 n G Q T G p / V w F Z I p D 3 C / Y E U E s D B B Q A A g A I A C Z p R l 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a U Z Q K I p H u A 4 A A A A R A A A A E w A c A E Z v c m 1 1 b G F z L 1 N l Y 3 R p b 2 4 x L m 0 g o h g A K K A U A A A A A A A A A A A A A A A A A A A A A A A A A A A A K 0 5 N L s n M z 1 M I h t C G 1 g B Q S w E C L Q A U A A I A C A A m a U Z Q l q n s J q g A A A D 4 A A A A E g A A A A A A A A A A A A A A A A A A A A A A Q 2 9 u Z m l n L 1 B h Y 2 t h Z 2 U u e G 1 s U E s B A i 0 A F A A C A A g A J m l G U A / K 6 a u k A A A A 6 Q A A A B M A A A A A A A A A A A A A A A A A 9 A A A A F t D b 2 5 0 Z W 5 0 X 1 R 5 c G V z X S 5 4 b W x Q S w E C L Q A U A A I A C A A m a U Z 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L S a D 1 F X f k e 7 N Q y A 0 I 2 n Y Q A A A A A C A A A A A A A D Z g A A w A A A A B A A A A C P U u O 0 a l a P k W S b w D / J 6 H T J A A A A A A S A A A C g A A A A E A A A A G j n Q / m T 1 q b B t C 0 P S Y H w g / t Q A A A A k 3 / m p R V Y a h 8 W d Q P R l Q f 6 9 E a r L G S T 4 y x J / s C A G 0 + + t 7 r S 3 p w K 0 x X / s N v f c + C D 8 F y y d I N I c 4 4 v v F / c k 6 y D Z O O 6 g u y P U X y r Y 8 t v q x H d M / h / T M M U A A A A O E V Z 0 Z s i n w C V F 6 M 9 S o g h p X o 4 b X k = < / D a t a M a s h u p > 
</file>

<file path=customXml/item2.xml><?xml version="1.0" encoding="utf-8"?>
<ct:contentTypeSchema xmlns:ct="http://schemas.microsoft.com/office/2006/metadata/contentType" xmlns:ma="http://schemas.microsoft.com/office/2006/metadata/properties/metaAttributes" ct:_="" ma:_="" ma:contentTypeName="Document" ma:contentTypeID="0x010100C50CD8CB942D8940AA52FA02A6507929" ma:contentTypeVersion="11" ma:contentTypeDescription="Create a new document." ma:contentTypeScope="" ma:versionID="20e021465e53cfdfbec16f23aa0caaea">
  <xsd:schema xmlns:xsd="http://www.w3.org/2001/XMLSchema" xmlns:xs="http://www.w3.org/2001/XMLSchema" xmlns:p="http://schemas.microsoft.com/office/2006/metadata/properties" xmlns:ns2="28eb0cfd-7818-4870-9e1b-af7214713535" xmlns:ns3="be4bdf9a-6ce4-4d3e-94c5-928f6a039da6" targetNamespace="http://schemas.microsoft.com/office/2006/metadata/properties" ma:root="true" ma:fieldsID="ee760b5aae536d01adf5d359cced97b1" ns2:_="" ns3:_="">
    <xsd:import namespace="28eb0cfd-7818-4870-9e1b-af7214713535"/>
    <xsd:import namespace="be4bdf9a-6ce4-4d3e-94c5-928f6a039d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b0cfd-7818-4870-9e1b-af72147135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4bdf9a-6ce4-4d3e-94c5-928f6a039da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96ac4d0-70f8-420e-9c6a-fb7395542e08}" ma:internalName="TaxCatchAll" ma:showField="CatchAllData" ma:web="be4bdf9a-6ce4-4d3e-94c5-928f6a039d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28eb0cfd-7818-4870-9e1b-af7214713535">
      <Terms xmlns="http://schemas.microsoft.com/office/infopath/2007/PartnerControls"/>
    </lcf76f155ced4ddcb4097134ff3c332f>
    <TaxCatchAll xmlns="be4bdf9a-6ce4-4d3e-94c5-928f6a039da6" xsi:nil="true"/>
  </documentManagement>
</p:properties>
</file>

<file path=customXml/itemProps1.xml><?xml version="1.0" encoding="utf-8"?>
<ds:datastoreItem xmlns:ds="http://schemas.openxmlformats.org/officeDocument/2006/customXml" ds:itemID="{BBCFE5B5-DD6B-43C3-84FB-D778CF102E89}">
  <ds:schemaRefs>
    <ds:schemaRef ds:uri="http://schemas.microsoft.com/DataMashup"/>
  </ds:schemaRefs>
</ds:datastoreItem>
</file>

<file path=customXml/itemProps2.xml><?xml version="1.0" encoding="utf-8"?>
<ds:datastoreItem xmlns:ds="http://schemas.openxmlformats.org/officeDocument/2006/customXml" ds:itemID="{DEABBFF2-B5BE-470E-BAB6-0B21D0E66822}"/>
</file>

<file path=customXml/itemProps3.xml><?xml version="1.0" encoding="utf-8"?>
<ds:datastoreItem xmlns:ds="http://schemas.openxmlformats.org/officeDocument/2006/customXml" ds:itemID="{4942ACDD-F771-4E2C-9614-E2B708B6ED36}"/>
</file>

<file path=customXml/itemProps4.xml><?xml version="1.0" encoding="utf-8"?>
<ds:datastoreItem xmlns:ds="http://schemas.openxmlformats.org/officeDocument/2006/customXml" ds:itemID="{5EDE80F2-0C15-4224-B06B-84CFD48188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Team Roster Tab</vt:lpstr>
      <vt:lpstr>Captain's Tracking Sheet</vt:lpstr>
      <vt:lpstr>DropDownValues</vt:lpstr>
      <vt:lpstr>'Captain''s Tracking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Smith, Sierra</cp:lastModifiedBy>
  <cp:lastPrinted>2019-08-06T16:47:07Z</cp:lastPrinted>
  <dcterms:created xsi:type="dcterms:W3CDTF">2006-09-15T19:01:29Z</dcterms:created>
  <dcterms:modified xsi:type="dcterms:W3CDTF">2025-08-28T16:43:49Z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LCID">
    <vt:i4>1033</vt:i4>
  </property>
  <property fmtid="{D5CDD505-2E9C-101B-9397-08002B2CF9AE}" pid="3" name="_Version">
    <vt:lpwstr>0908</vt:lpwstr>
  </property>
  <property fmtid="{D5CDD505-2E9C-101B-9397-08002B2CF9AE}" pid="4" name="ContentTypeId">
    <vt:lpwstr>0x010100C50CD8CB942D8940AA52FA02A6507929</vt:lpwstr>
  </property>
</Properties>
</file>